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264" documentId="8_{384AB0BE-F015-4A5E-9050-9EC66956BE5A}" xr6:coauthVersionLast="47" xr6:coauthVersionMax="47" xr10:uidLastSave="{4173C994-6E3A-463E-8DDA-CC09EE2077A0}"/>
  <bookViews>
    <workbookView xWindow="28680" yWindow="-120" windowWidth="29040" windowHeight="15720" tabRatio="880" xr2:uid="{00000000-000D-0000-FFFF-FFFF00000000}"/>
  </bookViews>
  <sheets>
    <sheet name="スポーツ_Data202504" sheetId="16" r:id="rId1"/>
    <sheet name="Global（人工肩）Data202407" sheetId="5" r:id="rId2"/>
    <sheet name="スポーツ_検索" sheetId="11" r:id="rId3"/>
    <sheet name="Global（人工肩）検索" sheetId="12" r:id="rId4"/>
    <sheet name="（付録）告示名・略称・材料価格基準" sheetId="15" r:id="rId5"/>
  </sheets>
  <definedNames>
    <definedName name="_xlnm._FilterDatabase" localSheetId="1" hidden="1">'Global（人工肩）Data202407'!$A$3:$U$230</definedName>
    <definedName name="_xlnm._FilterDatabase" localSheetId="0" hidden="1">スポーツ_Data202504!$A$2:$R$368</definedName>
    <definedName name="_xlnm.Print_Area" localSheetId="4">'（付録）告示名・略称・材料価格基準'!$A$1:$M$21</definedName>
    <definedName name="_xlnm.Print_Area" localSheetId="0">テーブル1[#All]</definedName>
    <definedName name="_xlnm.Print_Area" localSheetId="2">スポーツ_検索!$A$1:$K$42</definedName>
    <definedName name="_xlnm.Print_Titles" localSheetId="1">'Global（人工肩）Data202407'!$2:$3</definedName>
    <definedName name="_xlnm.Print_Titles" localSheetId="0">スポーツ_Data202504!$2:$2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1" l="1"/>
  <c r="I7" i="12"/>
  <c r="G8" i="11"/>
  <c r="H8" i="11"/>
  <c r="I8" i="11"/>
  <c r="J8" i="11"/>
  <c r="G9" i="11"/>
  <c r="H9" i="11"/>
  <c r="I9" i="11"/>
  <c r="J9" i="11"/>
  <c r="G10" i="11"/>
  <c r="H10" i="11"/>
  <c r="I10" i="11"/>
  <c r="J10" i="11"/>
  <c r="G11" i="11"/>
  <c r="H11" i="11"/>
  <c r="I11" i="11"/>
  <c r="J11" i="11"/>
  <c r="G12" i="11"/>
  <c r="H12" i="11"/>
  <c r="I12" i="11"/>
  <c r="J12" i="11"/>
  <c r="G13" i="11"/>
  <c r="H13" i="11"/>
  <c r="I13" i="11"/>
  <c r="J13" i="11"/>
  <c r="G14" i="11"/>
  <c r="H14" i="11"/>
  <c r="I14" i="11"/>
  <c r="J14" i="11"/>
  <c r="G15" i="11"/>
  <c r="H15" i="11"/>
  <c r="I15" i="11"/>
  <c r="J15" i="11"/>
  <c r="G16" i="11"/>
  <c r="H16" i="11"/>
  <c r="I16" i="11"/>
  <c r="J16" i="11"/>
  <c r="G17" i="11"/>
  <c r="H17" i="11"/>
  <c r="I17" i="11"/>
  <c r="J17" i="11"/>
  <c r="G18" i="11"/>
  <c r="H18" i="11"/>
  <c r="I18" i="11"/>
  <c r="J18" i="11"/>
  <c r="G19" i="11"/>
  <c r="H19" i="11"/>
  <c r="I19" i="11"/>
  <c r="J19" i="11"/>
  <c r="G20" i="11"/>
  <c r="H20" i="11"/>
  <c r="I20" i="11"/>
  <c r="J20" i="11"/>
  <c r="G21" i="11"/>
  <c r="H21" i="11"/>
  <c r="I21" i="11"/>
  <c r="J21" i="11"/>
  <c r="G22" i="11"/>
  <c r="H22" i="11"/>
  <c r="I22" i="11"/>
  <c r="J22" i="11"/>
  <c r="J7" i="11"/>
  <c r="I7" i="11"/>
  <c r="H7" i="11"/>
  <c r="G7" i="11"/>
  <c r="C8" i="11"/>
  <c r="D8" i="11"/>
  <c r="E8" i="11"/>
  <c r="F8" i="11"/>
  <c r="C9" i="11"/>
  <c r="D9" i="11"/>
  <c r="E9" i="11"/>
  <c r="F9" i="11"/>
  <c r="D11" i="11"/>
  <c r="K7" i="11"/>
  <c r="F7" i="11"/>
  <c r="E7" i="11"/>
  <c r="D7" i="11"/>
  <c r="C7" i="11"/>
  <c r="K9" i="11"/>
  <c r="C10" i="11"/>
  <c r="D10" i="11"/>
  <c r="E10" i="11"/>
  <c r="F10" i="11"/>
  <c r="K10" i="11"/>
  <c r="C11" i="11"/>
  <c r="E11" i="11"/>
  <c r="F11" i="11"/>
  <c r="K11" i="11"/>
  <c r="C12" i="11"/>
  <c r="D12" i="11"/>
  <c r="E12" i="11"/>
  <c r="F12" i="11"/>
  <c r="K12" i="11"/>
  <c r="C13" i="11"/>
  <c r="D13" i="11"/>
  <c r="E13" i="11"/>
  <c r="F13" i="11"/>
  <c r="K13" i="11"/>
  <c r="C14" i="11"/>
  <c r="D14" i="11"/>
  <c r="E14" i="11"/>
  <c r="F14" i="11"/>
  <c r="K14" i="11"/>
  <c r="C15" i="11"/>
  <c r="E15" i="11"/>
  <c r="F15" i="11"/>
  <c r="K15" i="11"/>
  <c r="C16" i="11"/>
  <c r="D16" i="11"/>
  <c r="E16" i="11"/>
  <c r="F16" i="11"/>
  <c r="K16" i="11"/>
  <c r="C17" i="11"/>
  <c r="D17" i="11"/>
  <c r="E17" i="11"/>
  <c r="F17" i="11"/>
  <c r="K17" i="11"/>
  <c r="C18" i="11"/>
  <c r="D18" i="11"/>
  <c r="E18" i="11"/>
  <c r="F18" i="11"/>
  <c r="K18" i="11"/>
  <c r="C19" i="11"/>
  <c r="D19" i="11"/>
  <c r="E19" i="11"/>
  <c r="F19" i="11"/>
  <c r="K19" i="11"/>
  <c r="C20" i="11"/>
  <c r="D20" i="11"/>
  <c r="E20" i="11"/>
  <c r="F20" i="11"/>
  <c r="K20" i="11"/>
  <c r="C21" i="11"/>
  <c r="D21" i="11"/>
  <c r="E21" i="11"/>
  <c r="F21" i="11"/>
  <c r="K21" i="11"/>
  <c r="C22" i="11"/>
  <c r="D22" i="11"/>
  <c r="E22" i="11"/>
  <c r="F22" i="11"/>
  <c r="K22" i="11"/>
  <c r="K8" i="11"/>
  <c r="M22" i="12"/>
  <c r="L22" i="12"/>
  <c r="K22" i="12"/>
  <c r="J22" i="12"/>
  <c r="I22" i="12"/>
  <c r="H22" i="12"/>
  <c r="G22" i="12"/>
  <c r="F22" i="12"/>
  <c r="E22" i="12"/>
  <c r="D22" i="12"/>
  <c r="C22" i="12"/>
  <c r="M21" i="12"/>
  <c r="L21" i="12"/>
  <c r="K21" i="12"/>
  <c r="J21" i="12"/>
  <c r="I21" i="12"/>
  <c r="H21" i="12"/>
  <c r="G21" i="12"/>
  <c r="F21" i="12"/>
  <c r="E21" i="12"/>
  <c r="D21" i="12"/>
  <c r="C21" i="12"/>
  <c r="M20" i="12"/>
  <c r="L20" i="12"/>
  <c r="K20" i="12"/>
  <c r="J20" i="12"/>
  <c r="I20" i="12"/>
  <c r="H20" i="12"/>
  <c r="G20" i="12"/>
  <c r="F20" i="12"/>
  <c r="E20" i="12"/>
  <c r="D20" i="12"/>
  <c r="C20" i="12"/>
  <c r="M19" i="12"/>
  <c r="L19" i="12"/>
  <c r="K19" i="12"/>
  <c r="J19" i="12"/>
  <c r="I19" i="12"/>
  <c r="H19" i="12"/>
  <c r="G19" i="12"/>
  <c r="F19" i="12"/>
  <c r="E19" i="12"/>
  <c r="D19" i="12"/>
  <c r="C19" i="12"/>
  <c r="M18" i="12"/>
  <c r="L18" i="12"/>
  <c r="K18" i="12"/>
  <c r="J18" i="12"/>
  <c r="I18" i="12"/>
  <c r="H18" i="12"/>
  <c r="G18" i="12"/>
  <c r="F18" i="12"/>
  <c r="E18" i="12"/>
  <c r="D18" i="12"/>
  <c r="C18" i="12"/>
  <c r="M17" i="12"/>
  <c r="L17" i="12"/>
  <c r="K17" i="12"/>
  <c r="J17" i="12"/>
  <c r="I17" i="12"/>
  <c r="H17" i="12"/>
  <c r="G17" i="12"/>
  <c r="F17" i="12"/>
  <c r="E17" i="12"/>
  <c r="D17" i="12"/>
  <c r="C17" i="12"/>
  <c r="M16" i="12"/>
  <c r="L16" i="12"/>
  <c r="K16" i="12"/>
  <c r="J16" i="12"/>
  <c r="I16" i="12"/>
  <c r="H16" i="12"/>
  <c r="G16" i="12"/>
  <c r="F16" i="12"/>
  <c r="E16" i="12"/>
  <c r="D16" i="12"/>
  <c r="C16" i="12"/>
  <c r="M15" i="12"/>
  <c r="L15" i="12"/>
  <c r="K15" i="12"/>
  <c r="J15" i="12"/>
  <c r="I15" i="12"/>
  <c r="H15" i="12"/>
  <c r="G15" i="12"/>
  <c r="F15" i="12"/>
  <c r="E15" i="12"/>
  <c r="D15" i="12"/>
  <c r="C15" i="12"/>
  <c r="M14" i="12"/>
  <c r="L14" i="12"/>
  <c r="K14" i="12"/>
  <c r="J14" i="12"/>
  <c r="I14" i="12"/>
  <c r="H14" i="12"/>
  <c r="G14" i="12"/>
  <c r="F14" i="12"/>
  <c r="E14" i="12"/>
  <c r="D14" i="12"/>
  <c r="C14" i="12"/>
  <c r="M13" i="12"/>
  <c r="L13" i="12"/>
  <c r="K13" i="12"/>
  <c r="J13" i="12"/>
  <c r="I13" i="12"/>
  <c r="H13" i="12"/>
  <c r="G13" i="12"/>
  <c r="F13" i="12"/>
  <c r="E13" i="12"/>
  <c r="D13" i="12"/>
  <c r="C13" i="12"/>
  <c r="M12" i="12"/>
  <c r="L12" i="12"/>
  <c r="K12" i="12"/>
  <c r="J12" i="12"/>
  <c r="I12" i="12"/>
  <c r="H12" i="12"/>
  <c r="G12" i="12"/>
  <c r="F12" i="12"/>
  <c r="E12" i="12"/>
  <c r="D12" i="12"/>
  <c r="C12" i="12"/>
  <c r="M11" i="12"/>
  <c r="L11" i="12"/>
  <c r="K11" i="12"/>
  <c r="J11" i="12"/>
  <c r="I11" i="12"/>
  <c r="H11" i="12"/>
  <c r="G11" i="12"/>
  <c r="F11" i="12"/>
  <c r="E11" i="12"/>
  <c r="D11" i="12"/>
  <c r="C11" i="12"/>
  <c r="M10" i="12"/>
  <c r="L10" i="12"/>
  <c r="K10" i="12"/>
  <c r="J10" i="12"/>
  <c r="I10" i="12"/>
  <c r="H10" i="12"/>
  <c r="G10" i="12"/>
  <c r="F10" i="12"/>
  <c r="E10" i="12"/>
  <c r="D10" i="12"/>
  <c r="C10" i="12"/>
  <c r="M9" i="12"/>
  <c r="L9" i="12"/>
  <c r="K9" i="12"/>
  <c r="J9" i="12"/>
  <c r="I9" i="12"/>
  <c r="H9" i="12"/>
  <c r="G9" i="12"/>
  <c r="F9" i="12"/>
  <c r="E9" i="12"/>
  <c r="D9" i="12"/>
  <c r="C9" i="12"/>
  <c r="M8" i="12"/>
  <c r="L8" i="12"/>
  <c r="K8" i="12"/>
  <c r="J8" i="12"/>
  <c r="I8" i="12"/>
  <c r="H8" i="12"/>
  <c r="G8" i="12"/>
  <c r="F8" i="12"/>
  <c r="E8" i="12"/>
  <c r="D8" i="12"/>
  <c r="C8" i="12"/>
  <c r="M7" i="12"/>
  <c r="L7" i="12"/>
  <c r="K7" i="12"/>
  <c r="J7" i="12"/>
  <c r="H7" i="12"/>
  <c r="G7" i="12"/>
  <c r="F7" i="12"/>
  <c r="E7" i="12"/>
  <c r="D7" i="12"/>
  <c r="C7" i="12"/>
</calcChain>
</file>

<file path=xl/sharedStrings.xml><?xml version="1.0" encoding="utf-8"?>
<sst xmlns="http://schemas.openxmlformats.org/spreadsheetml/2006/main" count="6852" uniqueCount="1419">
  <si>
    <t>製品番号</t>
    <rPh sb="0" eb="2">
      <t>セイヒン</t>
    </rPh>
    <phoneticPr fontId="19"/>
  </si>
  <si>
    <t>大分類</t>
    <rPh sb="0" eb="3">
      <t>ダイブンルイ</t>
    </rPh>
    <phoneticPr fontId="19"/>
  </si>
  <si>
    <t>小分類</t>
    <rPh sb="0" eb="3">
      <t>ショウブンルイ</t>
    </rPh>
    <phoneticPr fontId="19"/>
  </si>
  <si>
    <t>販売名</t>
    <rPh sb="0" eb="2">
      <t>ハンバイ</t>
    </rPh>
    <rPh sb="2" eb="3">
      <t>メイ</t>
    </rPh>
    <phoneticPr fontId="19"/>
  </si>
  <si>
    <t>承認番号/認証番号
/届出番号</t>
    <rPh sb="0" eb="2">
      <t>ショウニン</t>
    </rPh>
    <rPh sb="2" eb="4">
      <t>バンゴウ</t>
    </rPh>
    <rPh sb="11" eb="13">
      <t>トドケデ</t>
    </rPh>
    <rPh sb="13" eb="15">
      <t>バンゴウ</t>
    </rPh>
    <phoneticPr fontId="19"/>
  </si>
  <si>
    <t>カタログNo.</t>
    <phoneticPr fontId="19"/>
  </si>
  <si>
    <t>製品名</t>
    <phoneticPr fontId="19"/>
  </si>
  <si>
    <t>規　格</t>
    <rPh sb="0" eb="1">
      <t>タダシ</t>
    </rPh>
    <rPh sb="2" eb="3">
      <t>カク</t>
    </rPh>
    <phoneticPr fontId="19"/>
  </si>
  <si>
    <t>入数</t>
    <rPh sb="0" eb="1">
      <t>イ</t>
    </rPh>
    <rPh sb="1" eb="2">
      <t>スウ</t>
    </rPh>
    <phoneticPr fontId="19"/>
  </si>
  <si>
    <t>JANコード</t>
    <phoneticPr fontId="19"/>
  </si>
  <si>
    <t>旧希望販売価格(税抜)
(2024.06~)</t>
    <rPh sb="0" eb="1">
      <t>キュウ</t>
    </rPh>
    <rPh sb="1" eb="3">
      <t>キボウハンバイ2</t>
    </rPh>
    <phoneticPr fontId="19"/>
  </si>
  <si>
    <t>新希望販売価格(税抜)
(2025.04~)</t>
    <phoneticPr fontId="5"/>
  </si>
  <si>
    <t>略称</t>
    <rPh sb="0" eb="2">
      <t>リャクショウ</t>
    </rPh>
    <phoneticPr fontId="19"/>
  </si>
  <si>
    <t>償還価格
(2024.06~)</t>
    <rPh sb="0" eb="2">
      <t>ショウカン</t>
    </rPh>
    <rPh sb="2" eb="4">
      <t>カカク</t>
    </rPh>
    <phoneticPr fontId="19"/>
  </si>
  <si>
    <t>JMDNコード</t>
    <phoneticPr fontId="19"/>
  </si>
  <si>
    <t>クラス分類</t>
    <rPh sb="3" eb="5">
      <t>ブンルイ</t>
    </rPh>
    <phoneticPr fontId="19"/>
  </si>
  <si>
    <t>クラス名称</t>
    <rPh sb="3" eb="5">
      <t>メイショウ</t>
    </rPh>
    <phoneticPr fontId="19"/>
  </si>
  <si>
    <t>製造販売元</t>
    <rPh sb="0" eb="2">
      <t>セイゾウ</t>
    </rPh>
    <rPh sb="2" eb="4">
      <t>ハンバイ</t>
    </rPh>
    <rPh sb="4" eb="5">
      <t>モト</t>
    </rPh>
    <phoneticPr fontId="19"/>
  </si>
  <si>
    <t>備考</t>
    <rPh sb="0" eb="2">
      <t>ビコウ</t>
    </rPh>
    <phoneticPr fontId="19"/>
  </si>
  <si>
    <t>Mitek VAPR VUE システム / Mitek VAPR 3 システム</t>
    <phoneticPr fontId="5"/>
  </si>
  <si>
    <t>226ADBZX00071000 / 221ADBZX00086000</t>
    <phoneticPr fontId="5"/>
  </si>
  <si>
    <t>VAPR VUEキット</t>
    <phoneticPr fontId="5"/>
  </si>
  <si>
    <t>ｼﾞｪﾈﾚｰﾀｰとﾊﾟﾜｰｺｰﾄﾞ､ﾌｯﾄｽｲｯﾁ､ﾊﾝﾄﾞﾋﾟｰｽ:2個</t>
    <phoneticPr fontId="5"/>
  </si>
  <si>
    <t>保険請求不可</t>
    <rPh sb="0" eb="2">
      <t>ホケン</t>
    </rPh>
    <rPh sb="2" eb="4">
      <t>セイキュウ</t>
    </rPh>
    <rPh sb="4" eb="6">
      <t>フカ</t>
    </rPh>
    <phoneticPr fontId="5"/>
  </si>
  <si>
    <t>クラスⅡ</t>
    <phoneticPr fontId="5"/>
  </si>
  <si>
    <t>管理医療機器
特定保守管理医療機器</t>
    <phoneticPr fontId="5"/>
  </si>
  <si>
    <t>-</t>
    <phoneticPr fontId="5"/>
  </si>
  <si>
    <t>VAPR VUE パワーコード</t>
    <phoneticPr fontId="5"/>
  </si>
  <si>
    <t>077 人工靱帯</t>
  </si>
  <si>
    <t>マイテック　PERMATAPE1.3／PERMALOOP</t>
    <phoneticPr fontId="5"/>
  </si>
  <si>
    <t>30500BZX00082000</t>
    <phoneticPr fontId="5"/>
  </si>
  <si>
    <t>PERMALOOP 丸針31mm</t>
    <rPh sb="10" eb="11">
      <t>マル</t>
    </rPh>
    <rPh sb="11" eb="12">
      <t>ハリ</t>
    </rPh>
    <phoneticPr fontId="11"/>
  </si>
  <si>
    <t>靱帯・F8</t>
    <phoneticPr fontId="5"/>
  </si>
  <si>
    <t>35717003
(32869003)</t>
    <phoneticPr fontId="5"/>
  </si>
  <si>
    <t>クラスⅢ</t>
  </si>
  <si>
    <t>高度管理医療機器</t>
  </si>
  <si>
    <r>
      <t>080 合成吸収性骨片接合材料</t>
    </r>
    <r>
      <rPr>
        <sz val="12"/>
        <rFont val="ＭＳ Ｐゴシック"/>
        <family val="3"/>
        <charset val="128"/>
      </rPr>
      <t/>
    </r>
    <phoneticPr fontId="5"/>
  </si>
  <si>
    <t>(5)骨・軟部組織固定用アンカー</t>
    <phoneticPr fontId="5"/>
  </si>
  <si>
    <t>パナロック</t>
    <phoneticPr fontId="5"/>
  </si>
  <si>
    <t>21000BZY00606000</t>
    <phoneticPr fontId="5"/>
  </si>
  <si>
    <r>
      <t>パナロック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アンカー </t>
    </r>
    <phoneticPr fontId="6"/>
  </si>
  <si>
    <r>
      <t>2号 ETHIBOND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付</t>
    </r>
    <rPh sb="12" eb="13">
      <t>ツ</t>
    </rPh>
    <phoneticPr fontId="6"/>
  </si>
  <si>
    <t>吸収性接合材・F9-d-1</t>
    <phoneticPr fontId="5"/>
  </si>
  <si>
    <t>クラスⅣ</t>
    <phoneticPr fontId="5"/>
  </si>
  <si>
    <t>高度管理医療機器</t>
    <phoneticPr fontId="5"/>
  </si>
  <si>
    <t>販売を段階的に終了</t>
    <rPh sb="0" eb="2">
      <t>ハンバイ</t>
    </rPh>
    <rPh sb="3" eb="6">
      <t>ダンカイテキ</t>
    </rPh>
    <rPh sb="7" eb="9">
      <t>シュウリョウ</t>
    </rPh>
    <phoneticPr fontId="5"/>
  </si>
  <si>
    <t>060 固定用内副子(ｽｸﾘｭｰ)</t>
    <phoneticPr fontId="5"/>
  </si>
  <si>
    <t>(5)その他のｽｸﾘｭｰ ②特殊型 ｱ 軟骨及び軟部組織用 ⅰ特殊固定用ｱﾝｶｰ</t>
    <phoneticPr fontId="5"/>
  </si>
  <si>
    <t>VERSALOOP　ソフトアンカー　システム</t>
    <phoneticPr fontId="5"/>
  </si>
  <si>
    <t>30500BZX00296000</t>
    <phoneticPr fontId="5"/>
  </si>
  <si>
    <t>VERSALOOPアンカー 1.5MM 1SUTURE</t>
    <phoneticPr fontId="5"/>
  </si>
  <si>
    <t>SUTURE 1本付</t>
    <phoneticPr fontId="5"/>
  </si>
  <si>
    <t>固定用内副子・F1-b-2-2</t>
  </si>
  <si>
    <t>クラスⅢ</t>
    <phoneticPr fontId="5"/>
  </si>
  <si>
    <t>2024年9月より限定販売</t>
    <phoneticPr fontId="5"/>
  </si>
  <si>
    <t>060 固定用内副子(ｽｸﾘｭｰ)
077 人工靱帯</t>
    <phoneticPr fontId="5"/>
  </si>
  <si>
    <t>VERSALOOPアンカー 1.5MM 1TAPE</t>
    <phoneticPr fontId="5"/>
  </si>
  <si>
    <t>TAPE 1本付</t>
    <phoneticPr fontId="5"/>
  </si>
  <si>
    <t>固定用内副子・F1-b-2-2
靱帯・F8</t>
    <phoneticPr fontId="5"/>
  </si>
  <si>
    <t>36174003
(35717003)
(32869003)</t>
    <phoneticPr fontId="5"/>
  </si>
  <si>
    <t>VERSALOOPアンカー 1.8MM 2SUTURE</t>
    <phoneticPr fontId="5"/>
  </si>
  <si>
    <t>SUTURE 2本付</t>
    <phoneticPr fontId="5"/>
  </si>
  <si>
    <t>VERSALOOPアンカー 1.8MM 2TAPE</t>
    <phoneticPr fontId="5"/>
  </si>
  <si>
    <t>TAPE 2本付</t>
    <phoneticPr fontId="5"/>
  </si>
  <si>
    <t>固定用内副子・F1-b-2-2
靱帯・F8（x2）</t>
    <phoneticPr fontId="5"/>
  </si>
  <si>
    <t>VERSALOOPアンカー 2.5MM 2TAPE</t>
    <phoneticPr fontId="5"/>
  </si>
  <si>
    <t>TAPE 2本付</t>
    <rPh sb="6" eb="7">
      <t>ホン</t>
    </rPh>
    <rPh sb="7" eb="8">
      <t>ツキ</t>
    </rPh>
    <phoneticPr fontId="5"/>
  </si>
  <si>
    <t>2024年3月より限定販売</t>
    <rPh sb="4" eb="5">
      <t>ネン</t>
    </rPh>
    <rPh sb="6" eb="7">
      <t>ツキ</t>
    </rPh>
    <rPh sb="9" eb="11">
      <t>ゲンテイ</t>
    </rPh>
    <rPh sb="11" eb="13">
      <t>ハンバイ</t>
    </rPh>
    <phoneticPr fontId="5"/>
  </si>
  <si>
    <t>VERSALOOPアンカー 2.5MM 3SUTURE</t>
    <phoneticPr fontId="5"/>
  </si>
  <si>
    <t>SUTURE 3本付</t>
    <rPh sb="8" eb="9">
      <t>ホン</t>
    </rPh>
    <rPh sb="9" eb="10">
      <t>ツキ</t>
    </rPh>
    <phoneticPr fontId="5"/>
  </si>
  <si>
    <t>固定用内副子・F1-b-2-2</t>
    <phoneticPr fontId="5"/>
  </si>
  <si>
    <t>VERSALOOP　インスツルメンツ</t>
  </si>
  <si>
    <t>13B1X00204MM0025</t>
  </si>
  <si>
    <t xml:space="preserve">VERSALOOP STRガイド 1.5MM </t>
    <phoneticPr fontId="5"/>
  </si>
  <si>
    <t>保険請求不可</t>
  </si>
  <si>
    <t>クラスⅠ</t>
  </si>
  <si>
    <t>一般医療機器</t>
  </si>
  <si>
    <t xml:space="preserve">VERSALOOP STRガイド 1.8MM </t>
    <phoneticPr fontId="5"/>
  </si>
  <si>
    <t>VERSALOOP　インスツルメンツ</t>
    <phoneticPr fontId="5"/>
  </si>
  <si>
    <t>13B1X00204MM0025</t>
    <phoneticPr fontId="5"/>
  </si>
  <si>
    <t>VERSALOOP STRガイド 2.5MM</t>
    <phoneticPr fontId="5"/>
  </si>
  <si>
    <t>クラスⅠ</t>
    <phoneticPr fontId="5"/>
  </si>
  <si>
    <t>一般医療機器</t>
    <phoneticPr fontId="5"/>
  </si>
  <si>
    <t>VERSALOOP STRリユーザブルドリル 1.5MM</t>
  </si>
  <si>
    <t>2024年9月より限定販売</t>
  </si>
  <si>
    <t>VERSALOOP STRリユーザブルドリル 1.8MM</t>
  </si>
  <si>
    <t>VERSALOOP STRリユーザブルドリル 2.5MM</t>
    <phoneticPr fontId="5"/>
  </si>
  <si>
    <t>VERSALOOP オブチュレーター 1.5MM</t>
  </si>
  <si>
    <t>VERSALOOP STRリユーザブルオウル 2.5MM</t>
    <phoneticPr fontId="5"/>
  </si>
  <si>
    <t>VERSALOOP オブチュレーター 1.8MM</t>
  </si>
  <si>
    <t>VERSALOOP オブチュレーター 2.5MM</t>
    <phoneticPr fontId="5"/>
  </si>
  <si>
    <t>マイテック　ソフトカニューラ</t>
    <phoneticPr fontId="5"/>
  </si>
  <si>
    <t>305ADBZX00055000</t>
    <phoneticPr fontId="5"/>
  </si>
  <si>
    <t>マイテック ソフトカニューラ 10×30mm</t>
  </si>
  <si>
    <t>クラスⅡ</t>
  </si>
  <si>
    <t>管理医療機器</t>
  </si>
  <si>
    <t>マイテック ソフトカニューラ 8×50mm</t>
  </si>
  <si>
    <t>管理医療機器</t>
    <phoneticPr fontId="5"/>
  </si>
  <si>
    <t>マイテック ソフトカニューラ 10×50mm</t>
  </si>
  <si>
    <t>マイテック ソフトカニューラ 12×50mm</t>
  </si>
  <si>
    <t>マイテック  フラッシュカッター</t>
    <phoneticPr fontId="5"/>
  </si>
  <si>
    <t>13B1X00204MM0026</t>
    <phoneticPr fontId="5"/>
  </si>
  <si>
    <t>マイテック フラッシュカッター</t>
    <phoneticPr fontId="5"/>
  </si>
  <si>
    <r>
      <t>パナロック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ループ (鏡視下用)</t>
    </r>
    <rPh sb="12" eb="15">
      <t>キョウシカ</t>
    </rPh>
    <rPh sb="15" eb="16">
      <t>ヨウ</t>
    </rPh>
    <phoneticPr fontId="6"/>
  </si>
  <si>
    <r>
      <t>1号 ETHIBOND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アンカーアイレット　2号 ETHIBOND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付</t>
    </r>
    <rPh sb="1" eb="2">
      <t>ゴウ</t>
    </rPh>
    <rPh sb="23" eb="24">
      <t>ゴウ</t>
    </rPh>
    <phoneticPr fontId="6"/>
  </si>
  <si>
    <t>060 固定用内副子(スクリュー)</t>
    <phoneticPr fontId="5"/>
  </si>
  <si>
    <t>(5)その他のｽｸﾘｭｰ ②特殊型 ｱ軟骨及び軟部組織用 ⅰ特殊固定用アンカー</t>
  </si>
  <si>
    <t>VersaLok アンカー</t>
    <phoneticPr fontId="5"/>
  </si>
  <si>
    <t>22200BZX00688000</t>
    <phoneticPr fontId="5"/>
  </si>
  <si>
    <t>VersaLok アンカー</t>
    <phoneticPr fontId="6"/>
  </si>
  <si>
    <t>GRYPHON BR アンカー</t>
    <phoneticPr fontId="5"/>
  </si>
  <si>
    <t>22500BZX00391000</t>
    <phoneticPr fontId="5"/>
  </si>
  <si>
    <t>グリフォン　BR　オーソコード</t>
    <phoneticPr fontId="5"/>
  </si>
  <si>
    <r>
      <t>2号 ORTHOCORD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2本付</t>
    </r>
    <phoneticPr fontId="5"/>
  </si>
  <si>
    <t>吸収性接合材・F9-d-1</t>
    <rPh sb="0" eb="3">
      <t>キュウシュウセイ</t>
    </rPh>
    <rPh sb="3" eb="5">
      <t>セツゴウ</t>
    </rPh>
    <rPh sb="5" eb="6">
      <t>ザイ</t>
    </rPh>
    <phoneticPr fontId="5"/>
  </si>
  <si>
    <t>GRYPHON PROKNOT BR アンカー</t>
    <phoneticPr fontId="5"/>
  </si>
  <si>
    <t>22800BZX00344000</t>
    <phoneticPr fontId="5"/>
  </si>
  <si>
    <r>
      <t>グリフォン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プロノット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BR</t>
    </r>
    <phoneticPr fontId="5"/>
  </si>
  <si>
    <t>1号　PERMACORD</t>
    <phoneticPr fontId="5"/>
  </si>
  <si>
    <t>GRYPHON インスツルメンツ</t>
    <phoneticPr fontId="5"/>
  </si>
  <si>
    <t>13B1X00204MM0008</t>
    <phoneticPr fontId="5"/>
  </si>
  <si>
    <t>プロノットソートゥースガイド</t>
    <phoneticPr fontId="5"/>
  </si>
  <si>
    <t>プロノットフィッシュマウスガイド</t>
    <phoneticPr fontId="5"/>
  </si>
  <si>
    <t>プロノットマニュピュレーター</t>
    <phoneticPr fontId="5"/>
  </si>
  <si>
    <t>Mitek インスツルメンツ</t>
    <phoneticPr fontId="5"/>
  </si>
  <si>
    <t>13B1X00204MM0005</t>
    <phoneticPr fontId="5"/>
  </si>
  <si>
    <t>PANALOK ドリルビット (3.5mm)</t>
    <phoneticPr fontId="5"/>
  </si>
  <si>
    <t>PANALOK RCドリルビット (3.2mm)</t>
    <phoneticPr fontId="5"/>
  </si>
  <si>
    <t>鏡視下用 PANALOK RCドリルビット (3.2mm)</t>
    <phoneticPr fontId="5"/>
  </si>
  <si>
    <t>PANALOK RC デュアル　スーチャー　ドリルビット（3.5mm）</t>
    <phoneticPr fontId="5"/>
  </si>
  <si>
    <t>Lupine 2.9mm　ドリルビット</t>
    <phoneticPr fontId="5"/>
  </si>
  <si>
    <t>グリフォン　ドリルビット</t>
    <phoneticPr fontId="5"/>
  </si>
  <si>
    <t>グリフォン　フィッシュマウス</t>
    <phoneticPr fontId="5"/>
  </si>
  <si>
    <t>グリフォン　ソートゥース</t>
    <phoneticPr fontId="5"/>
  </si>
  <si>
    <t>グリフォン　オブチュレーター</t>
    <phoneticPr fontId="5"/>
  </si>
  <si>
    <t>Mini ドリルビット (2.1mm)</t>
    <phoneticPr fontId="5"/>
  </si>
  <si>
    <t>GII ドリルビット (2.4mm)</t>
    <phoneticPr fontId="5"/>
  </si>
  <si>
    <t>Super/RC ドリルビット (2.9mm)</t>
    <phoneticPr fontId="5"/>
  </si>
  <si>
    <t>マイテックACLインスツルメント</t>
  </si>
  <si>
    <t>22100BZX00099000</t>
  </si>
  <si>
    <t>0.16×40.7cm フレックスガイドワイヤー ５本入(7mm,8mmスクリュー用)　</t>
    <rPh sb="26" eb="28">
      <t>ホンイ</t>
    </rPh>
    <rPh sb="41" eb="42">
      <t>ヨウ</t>
    </rPh>
    <phoneticPr fontId="6"/>
  </si>
  <si>
    <t>管理医療機器</t>
    <rPh sb="0" eb="2">
      <t>カンリ</t>
    </rPh>
    <rPh sb="2" eb="4">
      <t>イリョウ</t>
    </rPh>
    <rPh sb="4" eb="6">
      <t>キキ</t>
    </rPh>
    <phoneticPr fontId="5"/>
  </si>
  <si>
    <t>0.24×35.6cm フレックスガイドワイヤー ５本入(9mmスクリュー用)</t>
    <rPh sb="26" eb="28">
      <t>ホンイ</t>
    </rPh>
    <phoneticPr fontId="5"/>
  </si>
  <si>
    <t>鏡視下用 GII ドリルビット（2.4mm）</t>
    <phoneticPr fontId="5"/>
  </si>
  <si>
    <t>鏡視下用 Super/RC ドリルビット (2.9mm)</t>
    <phoneticPr fontId="5"/>
  </si>
  <si>
    <t>G2ファミリーアンカー</t>
    <phoneticPr fontId="5"/>
  </si>
  <si>
    <t>21800BZY10218000</t>
    <phoneticPr fontId="5"/>
  </si>
  <si>
    <t>スーパークイックアンカープラス</t>
    <phoneticPr fontId="6"/>
  </si>
  <si>
    <r>
      <t>2号 ETHIBOND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付</t>
    </r>
    <phoneticPr fontId="6"/>
  </si>
  <si>
    <t>固定用内副子・F1-b-2-2</t>
    <rPh sb="0" eb="3">
      <t>コテイヨウ</t>
    </rPh>
    <rPh sb="3" eb="4">
      <t>ナイ</t>
    </rPh>
    <rPh sb="4" eb="5">
      <t>フク</t>
    </rPh>
    <rPh sb="5" eb="6">
      <t>シ</t>
    </rPh>
    <phoneticPr fontId="5"/>
  </si>
  <si>
    <t>ミニアンカー</t>
    <phoneticPr fontId="5"/>
  </si>
  <si>
    <t>21800BZY10217000</t>
    <phoneticPr fontId="5"/>
  </si>
  <si>
    <t>ミニクイックアンカープラス　</t>
    <phoneticPr fontId="6"/>
  </si>
  <si>
    <r>
      <t>2-0 ETHIBOND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付</t>
    </r>
    <phoneticPr fontId="6"/>
  </si>
  <si>
    <t>2024年7月より短期貸出を終了</t>
    <rPh sb="4" eb="5">
      <t>ネン</t>
    </rPh>
    <rPh sb="6" eb="7">
      <t>ガツ</t>
    </rPh>
    <rPh sb="9" eb="13">
      <t>タンキカシダシ</t>
    </rPh>
    <rPh sb="14" eb="16">
      <t>シュウリョウ</t>
    </rPh>
    <phoneticPr fontId="5"/>
  </si>
  <si>
    <t>GII クイックアンカープラス　</t>
    <phoneticPr fontId="6"/>
  </si>
  <si>
    <r>
      <t>0号 ETHIBOND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付</t>
    </r>
    <rPh sb="12" eb="13">
      <t>ツ</t>
    </rPh>
    <phoneticPr fontId="6"/>
  </si>
  <si>
    <t>マイクロ　クイックアンカー　プラス</t>
    <phoneticPr fontId="5"/>
  </si>
  <si>
    <t>21700BZY00269000</t>
    <phoneticPr fontId="5"/>
  </si>
  <si>
    <t>マイクロ クイックアンカー プラス</t>
    <phoneticPr fontId="6"/>
  </si>
  <si>
    <t>3-0 ETHIBOND®V-4付</t>
    <phoneticPr fontId="6"/>
  </si>
  <si>
    <t>グリフォン ヒップガイド ソートゥース</t>
    <phoneticPr fontId="5"/>
  </si>
  <si>
    <t>グリフォン　ヒップガイド　フィッシュマウス</t>
    <phoneticPr fontId="5"/>
  </si>
  <si>
    <t>Mini ドリルガイド</t>
    <phoneticPr fontId="5"/>
  </si>
  <si>
    <t>GII スロッティッド ドリルガイド</t>
    <phoneticPr fontId="5"/>
  </si>
  <si>
    <t>Lupine ダブテールドリルガイド</t>
    <phoneticPr fontId="5"/>
  </si>
  <si>
    <t>Lupine フィッシュマウスドリルガイド</t>
    <phoneticPr fontId="5"/>
  </si>
  <si>
    <t>Lupine ハイブリッドドリルガイド</t>
    <phoneticPr fontId="5"/>
  </si>
  <si>
    <t>Lupine ソートゥースドリルガイド</t>
    <phoneticPr fontId="5"/>
  </si>
  <si>
    <t>Mitek ディスポーザブル インスツルメンツ</t>
    <phoneticPr fontId="5"/>
  </si>
  <si>
    <t>225ADBZX00137000</t>
    <phoneticPr fontId="5"/>
  </si>
  <si>
    <r>
      <t>1.1mm ガイドピン(滅菌済)</t>
    </r>
    <r>
      <rPr>
        <sz val="12"/>
        <rFont val="HGPｺﾞｼｯｸM"/>
        <family val="3"/>
        <charset val="128"/>
      </rPr>
      <t/>
    </r>
    <phoneticPr fontId="27"/>
  </si>
  <si>
    <t>管理医療機器</t>
    <rPh sb="0" eb="2">
      <t>カンリ</t>
    </rPh>
    <rPh sb="2" eb="4">
      <t>イリョウ</t>
    </rPh>
    <phoneticPr fontId="5"/>
  </si>
  <si>
    <t>オブチュレーター 5.5×55MM</t>
    <phoneticPr fontId="5"/>
  </si>
  <si>
    <t>マイテック クリアカニューラ</t>
    <phoneticPr fontId="5"/>
  </si>
  <si>
    <t>226ADBZX00042000</t>
    <phoneticPr fontId="5"/>
  </si>
  <si>
    <t>カニューラ　5.5×55mm  スレッド</t>
    <phoneticPr fontId="6"/>
  </si>
  <si>
    <t>オブチュレーター 5.5×75MM</t>
    <phoneticPr fontId="5"/>
  </si>
  <si>
    <t>カニューラ　5.5×75mm  スムーズ</t>
    <phoneticPr fontId="6"/>
  </si>
  <si>
    <t>2020年6月末、貸出対応終了</t>
    <rPh sb="9" eb="11">
      <t>カシ</t>
    </rPh>
    <rPh sb="11" eb="13">
      <t>タイオウ</t>
    </rPh>
    <rPh sb="13" eb="15">
      <t>シュウリョウ</t>
    </rPh>
    <phoneticPr fontId="5"/>
  </si>
  <si>
    <t>カニューラ　5.5×75mm  リブ</t>
    <phoneticPr fontId="6"/>
  </si>
  <si>
    <t>カニューラ　5.5×75mm  スレッド</t>
    <phoneticPr fontId="6"/>
  </si>
  <si>
    <t>オブチュレーター 5.5×90MM</t>
    <phoneticPr fontId="5"/>
  </si>
  <si>
    <t>カニューラ　5.5×90mm  スレッド</t>
    <phoneticPr fontId="6"/>
  </si>
  <si>
    <t>オブチュレーター 7.0×110MM</t>
    <phoneticPr fontId="5"/>
  </si>
  <si>
    <t>7.0×110mm　パーシャルスレッド</t>
    <phoneticPr fontId="6"/>
  </si>
  <si>
    <t>オブチュレーター 7.0×75MM</t>
    <phoneticPr fontId="5"/>
  </si>
  <si>
    <t>カニューラ　7.0×75mm  スムーズ</t>
    <phoneticPr fontId="6"/>
  </si>
  <si>
    <t>カニューラ　7.0×75mm  リブ</t>
    <phoneticPr fontId="6"/>
  </si>
  <si>
    <t>カニューラ　7.0×75mm  スレッド</t>
    <phoneticPr fontId="6"/>
  </si>
  <si>
    <t>オブチュレーター 8.5×55MM</t>
    <phoneticPr fontId="5"/>
  </si>
  <si>
    <t>カニューラ　8.5×55mm  スレッド</t>
    <phoneticPr fontId="6"/>
  </si>
  <si>
    <t>オブチュレーター 8.5×75MM</t>
    <phoneticPr fontId="5"/>
  </si>
  <si>
    <t>カニューラ　8.5×75mm　スレッド</t>
    <phoneticPr fontId="6"/>
  </si>
  <si>
    <t>オブチュレーター 8.5×90MM</t>
    <phoneticPr fontId="5"/>
  </si>
  <si>
    <t>カニューラ　8.5×90mm  スレッド</t>
    <phoneticPr fontId="5"/>
  </si>
  <si>
    <t>Mitek パサー</t>
    <phoneticPr fontId="5"/>
  </si>
  <si>
    <t>13B1X00204MM0003</t>
    <phoneticPr fontId="5"/>
  </si>
  <si>
    <t>エクスプレッソーⅢフック付き</t>
    <phoneticPr fontId="5"/>
  </si>
  <si>
    <t>エクスプレッソーⅢフックなし</t>
    <phoneticPr fontId="5"/>
  </si>
  <si>
    <r>
      <t>1.6mm ガイドピン(滅菌済)</t>
    </r>
    <r>
      <rPr>
        <sz val="12"/>
        <rFont val="HGPｺﾞｼｯｸM"/>
        <family val="3"/>
        <charset val="128"/>
      </rPr>
      <t/>
    </r>
    <phoneticPr fontId="27"/>
  </si>
  <si>
    <t>ペネトレート　グラスパー　STRAIGHT</t>
    <phoneticPr fontId="6"/>
  </si>
  <si>
    <t>ペネトレート　グラスパー　35° UP</t>
    <phoneticPr fontId="6"/>
  </si>
  <si>
    <t>ペネトレート　グラスパー　45° LEFT</t>
    <phoneticPr fontId="6"/>
  </si>
  <si>
    <t>ペネトレート　グラスパー　45° RIGHT</t>
    <phoneticPr fontId="6"/>
  </si>
  <si>
    <t>コンボ　ティッシューグラスパー</t>
    <phoneticPr fontId="6"/>
  </si>
  <si>
    <t>スーチャー　シザース</t>
    <phoneticPr fontId="6"/>
  </si>
  <si>
    <t>ラチェット付　ティッシューグラスパー　</t>
    <phoneticPr fontId="6"/>
  </si>
  <si>
    <t>フォーク　ティッシューグラスパー</t>
    <phoneticPr fontId="6"/>
  </si>
  <si>
    <t>スーチャーリーダー　20°　UP</t>
    <phoneticPr fontId="6"/>
  </si>
  <si>
    <t>スーチャーリーダー　30°　RIGHT</t>
    <phoneticPr fontId="6"/>
  </si>
  <si>
    <t>スーチャーリーダー　30°　LEFT</t>
    <phoneticPr fontId="6"/>
  </si>
  <si>
    <t>スーチャーリーダー　45°　RIGHT</t>
    <phoneticPr fontId="6"/>
  </si>
  <si>
    <t>スーチャーリーダー　45°　LEFT</t>
    <phoneticPr fontId="6"/>
  </si>
  <si>
    <t>スーチャーリーダー　70°　RIGHT</t>
    <phoneticPr fontId="6"/>
  </si>
  <si>
    <t>スーチャーリーダー　70°　LEFT</t>
    <phoneticPr fontId="6"/>
  </si>
  <si>
    <t>フルループ　ノットマニュピュレーター　</t>
    <phoneticPr fontId="6"/>
  </si>
  <si>
    <t>クローセフック</t>
    <phoneticPr fontId="6"/>
  </si>
  <si>
    <t>目盛付プローブ</t>
  </si>
  <si>
    <t>スイッチング　スティック</t>
    <phoneticPr fontId="6"/>
  </si>
  <si>
    <t>鏡視下ラスプ　20°  UP</t>
    <rPh sb="0" eb="3">
      <t>キョウシカ</t>
    </rPh>
    <phoneticPr fontId="6"/>
  </si>
  <si>
    <t>鏡視下ラスプ　20°  DOWN</t>
    <rPh sb="0" eb="3">
      <t>キョウシカ</t>
    </rPh>
    <phoneticPr fontId="6"/>
  </si>
  <si>
    <t>リベレーター　アトラマテック　UP</t>
    <phoneticPr fontId="6"/>
  </si>
  <si>
    <t>リベレーター　アトラマテック　DOWN</t>
    <phoneticPr fontId="6"/>
  </si>
  <si>
    <t>リベレーター　ブレード  UP</t>
    <phoneticPr fontId="6"/>
  </si>
  <si>
    <t>リベレーター　ブレード  DOWN</t>
    <phoneticPr fontId="6"/>
  </si>
  <si>
    <t>スーチャー　マニュピュレーターグラスパー</t>
    <phoneticPr fontId="6"/>
  </si>
  <si>
    <t>スライディング　スーチャーカッター</t>
    <phoneticPr fontId="6"/>
  </si>
  <si>
    <t>スーチャーリーダー　180°　RIGHT</t>
    <phoneticPr fontId="6"/>
  </si>
  <si>
    <t>スーチャーリーダー　180°　LEFT</t>
    <phoneticPr fontId="6"/>
  </si>
  <si>
    <t>Lupine オブチュレーター</t>
    <phoneticPr fontId="5"/>
  </si>
  <si>
    <t>クレバーフック　RIGHT</t>
    <phoneticPr fontId="6"/>
  </si>
  <si>
    <t>一般医療機器</t>
    <rPh sb="0" eb="2">
      <t>イッパン</t>
    </rPh>
    <rPh sb="2" eb="4">
      <t>イリョウ</t>
    </rPh>
    <rPh sb="4" eb="6">
      <t>キキ</t>
    </rPh>
    <phoneticPr fontId="5"/>
  </si>
  <si>
    <t>クレバーフック　LEFT</t>
    <phoneticPr fontId="6"/>
  </si>
  <si>
    <t>シックスター　RIGHT</t>
    <phoneticPr fontId="6"/>
  </si>
  <si>
    <t>シックスター　LEFT</t>
    <phoneticPr fontId="6"/>
  </si>
  <si>
    <t>マイテック  コードカッター</t>
    <phoneticPr fontId="5"/>
  </si>
  <si>
    <t>13B1X00204MM0001</t>
    <phoneticPr fontId="5"/>
  </si>
  <si>
    <t>マイテックコードカッター</t>
  </si>
  <si>
    <t>クリアカニューラスイッチングスティック</t>
    <phoneticPr fontId="6"/>
  </si>
  <si>
    <r>
      <t>VersaLok インスツルメンツ</t>
    </r>
    <r>
      <rPr>
        <sz val="12"/>
        <rFont val="Arial"/>
        <family val="2"/>
      </rPr>
      <t/>
    </r>
    <phoneticPr fontId="5"/>
  </si>
  <si>
    <t>13B1X00204MM0004</t>
    <phoneticPr fontId="5"/>
  </si>
  <si>
    <t>デプロイメント　ガン</t>
    <phoneticPr fontId="5"/>
  </si>
  <si>
    <t>2.9mm　オウル</t>
    <phoneticPr fontId="5"/>
  </si>
  <si>
    <t>スーチャーリーダー用キャディ</t>
    <rPh sb="9" eb="10">
      <t>ヨウ</t>
    </rPh>
    <phoneticPr fontId="27"/>
  </si>
  <si>
    <t>スーチャーリーダー用キャディーマット</t>
    <rPh sb="9" eb="10">
      <t>ヨウ</t>
    </rPh>
    <phoneticPr fontId="27"/>
  </si>
  <si>
    <t>滅菌トレイ　ラージ / 滅菌トレイ　ラージ用マット</t>
    <rPh sb="0" eb="2">
      <t>メッキン</t>
    </rPh>
    <rPh sb="12" eb="14">
      <t>メッキン</t>
    </rPh>
    <rPh sb="21" eb="22">
      <t>ヨウ</t>
    </rPh>
    <phoneticPr fontId="5"/>
  </si>
  <si>
    <t>滅菌トレイ　ラージ用リッド</t>
    <rPh sb="0" eb="2">
      <t>メッキン</t>
    </rPh>
    <rPh sb="9" eb="10">
      <t>ヨウ</t>
    </rPh>
    <phoneticPr fontId="5"/>
  </si>
  <si>
    <t>滅菌トレイ　ミディアム / 滅菌トレイ　ミディアム用マット</t>
    <rPh sb="0" eb="2">
      <t>メッキン</t>
    </rPh>
    <rPh sb="14" eb="16">
      <t>メッキン</t>
    </rPh>
    <rPh sb="25" eb="26">
      <t>ヨウ</t>
    </rPh>
    <phoneticPr fontId="5"/>
  </si>
  <si>
    <t>滅菌トレイ　ミディアム用リッド</t>
    <rPh sb="0" eb="2">
      <t>メッキン</t>
    </rPh>
    <rPh sb="11" eb="12">
      <t>ヨウ</t>
    </rPh>
    <phoneticPr fontId="5"/>
  </si>
  <si>
    <t>滅菌トレイ　スモール / 滅菌トレイ　スモール用マット</t>
    <rPh sb="0" eb="2">
      <t>メッキン</t>
    </rPh>
    <rPh sb="13" eb="15">
      <t>メッキン</t>
    </rPh>
    <rPh sb="23" eb="24">
      <t>ヨウ</t>
    </rPh>
    <phoneticPr fontId="5"/>
  </si>
  <si>
    <t>滅菌トレイ　スモール用リッド</t>
    <rPh sb="0" eb="2">
      <t>メッキン</t>
    </rPh>
    <rPh sb="10" eb="11">
      <t>ヨウ</t>
    </rPh>
    <phoneticPr fontId="5"/>
  </si>
  <si>
    <t>RIGIDLOOP Adjustable　ディスポーザブル インスツルメンツ</t>
    <phoneticPr fontId="5"/>
  </si>
  <si>
    <t>227ADBZX00025000</t>
    <phoneticPr fontId="5"/>
  </si>
  <si>
    <t>RL ディスポキット</t>
    <phoneticPr fontId="27"/>
  </si>
  <si>
    <t>USBキーボード</t>
  </si>
  <si>
    <t>TWISTR　インスツルメンツ</t>
  </si>
  <si>
    <t>13B1X00204MM0014</t>
  </si>
  <si>
    <t>ガイド キャリッジ</t>
    <phoneticPr fontId="11"/>
  </si>
  <si>
    <t>レトロリーマー　オブチュレーター</t>
    <phoneticPr fontId="11"/>
  </si>
  <si>
    <t>ビースピン　ビュレット</t>
    <phoneticPr fontId="11"/>
  </si>
  <si>
    <t>レトロリーマー　ビュレット</t>
    <phoneticPr fontId="11"/>
  </si>
  <si>
    <t>2.4mm　インサート</t>
    <phoneticPr fontId="11"/>
  </si>
  <si>
    <t>ACL ティビアル　ポイント　エイマー</t>
    <phoneticPr fontId="11"/>
  </si>
  <si>
    <t>ACL ティビアル　キャプチャー　エイマー</t>
    <phoneticPr fontId="11"/>
  </si>
  <si>
    <t>フェモラル　ポイント　エイマー</t>
    <phoneticPr fontId="11"/>
  </si>
  <si>
    <t>フェモラル　キャプチャー　エイマー</t>
    <phoneticPr fontId="11"/>
  </si>
  <si>
    <t>PCL ティビアル　ポイント　エイマー</t>
    <phoneticPr fontId="11"/>
  </si>
  <si>
    <t>PCL ティビアル　ディスク　エイマー</t>
    <phoneticPr fontId="11"/>
  </si>
  <si>
    <t>PCL ラスプ</t>
    <phoneticPr fontId="11"/>
  </si>
  <si>
    <t>PCL キャニュレイテッド　キュレット</t>
    <phoneticPr fontId="11"/>
  </si>
  <si>
    <t>ピンデプスゲージ</t>
    <phoneticPr fontId="11"/>
  </si>
  <si>
    <t>スーチャー　パッシングピン</t>
    <phoneticPr fontId="11"/>
  </si>
  <si>
    <t>Hex ドライバー 3.5mm</t>
    <phoneticPr fontId="27"/>
  </si>
  <si>
    <t>Hex ドライバー 4.0mm</t>
    <phoneticPr fontId="27"/>
  </si>
  <si>
    <t>ティビアルドリルガイド ラチェット付</t>
    <rPh sb="17" eb="18">
      <t>ヅケ</t>
    </rPh>
    <phoneticPr fontId="27"/>
  </si>
  <si>
    <t>マレット</t>
    <phoneticPr fontId="27"/>
  </si>
  <si>
    <t>関節鏡ゲージ</t>
    <phoneticPr fontId="27"/>
  </si>
  <si>
    <t>カップキュレット</t>
    <phoneticPr fontId="27"/>
  </si>
  <si>
    <t>カーブドラスプ</t>
    <phoneticPr fontId="27"/>
  </si>
  <si>
    <t>グラフトハーベストゲージ</t>
    <phoneticPr fontId="27"/>
  </si>
  <si>
    <t>フェモラルオウル 45°ラウンド</t>
    <phoneticPr fontId="27"/>
  </si>
  <si>
    <t>ティビアルオウル 90°ラウンド</t>
    <phoneticPr fontId="27"/>
  </si>
  <si>
    <t>0.24×35.6cm ドリルピンアイレット付</t>
    <rPh sb="22" eb="23">
      <t>ツ</t>
    </rPh>
    <phoneticPr fontId="27"/>
  </si>
  <si>
    <t>11mm Aコーンリーマー</t>
    <phoneticPr fontId="27"/>
  </si>
  <si>
    <t>12mm Aコーンリーマー</t>
    <phoneticPr fontId="27"/>
  </si>
  <si>
    <t>13mm Aコーンリーマー</t>
    <phoneticPr fontId="27"/>
  </si>
  <si>
    <t>10mm Aコーンリーマー</t>
    <phoneticPr fontId="27"/>
  </si>
  <si>
    <t>6mm Aコーンリーマー</t>
    <phoneticPr fontId="27"/>
  </si>
  <si>
    <t>7mm Aコーンリーマー</t>
    <phoneticPr fontId="27"/>
  </si>
  <si>
    <t>8mm Aコーンリーマー</t>
    <phoneticPr fontId="27"/>
  </si>
  <si>
    <t>9mm Aコーンリーマー</t>
    <phoneticPr fontId="27"/>
  </si>
  <si>
    <t>フェモラルエイマー 5mm オフセット</t>
    <phoneticPr fontId="27"/>
  </si>
  <si>
    <t>フェモラルエイマー 6mm オフセット</t>
    <phoneticPr fontId="27"/>
  </si>
  <si>
    <t>フェモラルエイマー 7mm オフセット</t>
    <phoneticPr fontId="27"/>
  </si>
  <si>
    <t>フェモラルエイマー 8mm オフセット</t>
    <phoneticPr fontId="27"/>
  </si>
  <si>
    <t>MILAGRO インスツルメンツ</t>
    <phoneticPr fontId="5"/>
  </si>
  <si>
    <t>13B1X00204MM0009</t>
    <phoneticPr fontId="5"/>
  </si>
  <si>
    <t>5×30 6×30 モジュラードライバー</t>
    <phoneticPr fontId="27"/>
  </si>
  <si>
    <t>5mm Aコーンリーマー</t>
    <phoneticPr fontId="27"/>
  </si>
  <si>
    <t>5.5mm Aコーンリーマー</t>
    <phoneticPr fontId="27"/>
  </si>
  <si>
    <t>グラフトサイザー</t>
    <phoneticPr fontId="27"/>
  </si>
  <si>
    <t>テンドンサイザー 4-9mm</t>
    <phoneticPr fontId="27"/>
  </si>
  <si>
    <t>7×15 8×15 モジュラードライバー LC</t>
    <phoneticPr fontId="27"/>
  </si>
  <si>
    <t>12mm モジュラードライバー</t>
    <phoneticPr fontId="27"/>
  </si>
  <si>
    <t>7-8mm Starter Tap</t>
    <phoneticPr fontId="27"/>
  </si>
  <si>
    <t>9-10mm Starter Tap</t>
    <phoneticPr fontId="27"/>
  </si>
  <si>
    <t>11-12mm Starter Tap</t>
    <phoneticPr fontId="27"/>
  </si>
  <si>
    <t>MILAGRO ADVANCE モジュラー ドライバー</t>
    <phoneticPr fontId="27"/>
  </si>
  <si>
    <t>6.5mm Aコーンリーマー</t>
    <phoneticPr fontId="27"/>
  </si>
  <si>
    <t>7.5mm Aコーンリーマー</t>
    <phoneticPr fontId="27"/>
  </si>
  <si>
    <t>8.5mm Aコーンリーマー</t>
    <phoneticPr fontId="27"/>
  </si>
  <si>
    <t>9.5mm Aコーンリーマー</t>
    <phoneticPr fontId="27"/>
  </si>
  <si>
    <t>10.5mm Aコーンリーマー</t>
    <phoneticPr fontId="27"/>
  </si>
  <si>
    <t>11.5mm Aコーンリーマー</t>
    <phoneticPr fontId="27"/>
  </si>
  <si>
    <t>4mm テンドンフォーク</t>
    <phoneticPr fontId="27"/>
  </si>
  <si>
    <t>5mm スクリュー タップ</t>
    <phoneticPr fontId="27"/>
  </si>
  <si>
    <t>6mm スクリュー タップ</t>
    <phoneticPr fontId="27"/>
  </si>
  <si>
    <t>MILAGRO スタータータップ</t>
    <phoneticPr fontId="27"/>
  </si>
  <si>
    <t>30mm モジュラードライバー</t>
    <phoneticPr fontId="27"/>
  </si>
  <si>
    <t>35mm モジュラードライバー</t>
    <phoneticPr fontId="27"/>
  </si>
  <si>
    <t>23mm モジュラードライバー</t>
    <phoneticPr fontId="27"/>
  </si>
  <si>
    <t>グラフトボード</t>
    <phoneticPr fontId="27"/>
  </si>
  <si>
    <t>スライダーユニット</t>
    <phoneticPr fontId="27"/>
  </si>
  <si>
    <t xml:space="preserve">テンションクランプ    </t>
    <phoneticPr fontId="27"/>
  </si>
  <si>
    <t xml:space="preserve">グラフトクランプ </t>
    <phoneticPr fontId="27"/>
  </si>
  <si>
    <t xml:space="preserve">スーチャークランプ   </t>
    <phoneticPr fontId="27"/>
  </si>
  <si>
    <t>ドリルガイド</t>
    <phoneticPr fontId="27"/>
  </si>
  <si>
    <t>カットボード</t>
    <phoneticPr fontId="27"/>
  </si>
  <si>
    <t>クイックコネクト ラチェットハンドル</t>
    <phoneticPr fontId="27"/>
  </si>
  <si>
    <t>ガイドワイヤー キャップ</t>
    <phoneticPr fontId="27"/>
  </si>
  <si>
    <t>23mm モジュラードライバー LC</t>
    <phoneticPr fontId="27"/>
  </si>
  <si>
    <t>テンドンフォーク</t>
    <phoneticPr fontId="27"/>
  </si>
  <si>
    <t>080 合成吸収性骨片接合材料</t>
    <phoneticPr fontId="5"/>
  </si>
  <si>
    <t>HEALIX ADVANCE BR アンカー DYNACORD</t>
    <phoneticPr fontId="5"/>
  </si>
  <si>
    <t>30500BZX00084000</t>
    <phoneticPr fontId="5"/>
  </si>
  <si>
    <t>HEALIX DYNACORD 4.5mm</t>
    <phoneticPr fontId="6"/>
  </si>
  <si>
    <t>DYNACORD3本付</t>
    <rPh sb="9" eb="10">
      <t>ホン</t>
    </rPh>
    <rPh sb="10" eb="11">
      <t>ツ</t>
    </rPh>
    <phoneticPr fontId="5"/>
  </si>
  <si>
    <t>36174004
(34602000)</t>
    <phoneticPr fontId="5"/>
  </si>
  <si>
    <t>HEALIX DYNACORD 5.5mm</t>
    <phoneticPr fontId="6"/>
  </si>
  <si>
    <t>HEALIX DYNACORD 6.5mm</t>
    <phoneticPr fontId="6"/>
  </si>
  <si>
    <t>DYNACORDスーチャー</t>
    <phoneticPr fontId="5"/>
  </si>
  <si>
    <t>30300BZX00092000</t>
    <phoneticPr fontId="5"/>
  </si>
  <si>
    <t>DYNACORD スーチャー 青 丸針22mm</t>
    <phoneticPr fontId="5"/>
  </si>
  <si>
    <t>DYNACORD スーチャー ストライプ/青  針なし</t>
    <phoneticPr fontId="5"/>
  </si>
  <si>
    <t>DYNACORD スーチャー ストライプ/青  丸針22mm</t>
    <phoneticPr fontId="5"/>
  </si>
  <si>
    <t>30300BZX00092000</t>
  </si>
  <si>
    <t>DYNACORD スーチャー ストライプ/青　逆三角針36mm</t>
    <phoneticPr fontId="5"/>
  </si>
  <si>
    <t>222073TR</t>
    <phoneticPr fontId="5"/>
  </si>
  <si>
    <t>DYNACORD スーチャー ストライプ/青　逆三角針36mm_TR</t>
    <phoneticPr fontId="5"/>
  </si>
  <si>
    <t>1パック2本入り</t>
    <rPh sb="5" eb="6">
      <t>ホン</t>
    </rPh>
    <rPh sb="6" eb="7">
      <t>イ</t>
    </rPh>
    <phoneticPr fontId="5"/>
  </si>
  <si>
    <t>トラウマ貸出用品番</t>
    <rPh sb="4" eb="6">
      <t>カシダシ</t>
    </rPh>
    <rPh sb="6" eb="7">
      <t>ヨウ</t>
    </rPh>
    <rPh sb="7" eb="9">
      <t>ヒンバン</t>
    </rPh>
    <phoneticPr fontId="5"/>
  </si>
  <si>
    <t>HEALIX インスツルメンツ</t>
    <phoneticPr fontId="5"/>
  </si>
  <si>
    <t>13B1X00204MM0007</t>
    <phoneticPr fontId="5"/>
  </si>
  <si>
    <t>ヒーリックス　オウル</t>
    <phoneticPr fontId="5"/>
  </si>
  <si>
    <t>ヒーリックス　4.5　コーティカル</t>
    <phoneticPr fontId="5"/>
  </si>
  <si>
    <t>HEALIX Ti アンカー</t>
    <phoneticPr fontId="5"/>
  </si>
  <si>
    <t>22400BZX00279000</t>
    <phoneticPr fontId="5"/>
  </si>
  <si>
    <r>
      <t>6.5mm　ヒーリックス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　チタントリプル</t>
    </r>
    <phoneticPr fontId="5"/>
  </si>
  <si>
    <r>
      <t>2号 ORTHOCORD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付</t>
    </r>
    <phoneticPr fontId="5"/>
  </si>
  <si>
    <r>
      <t>5.5mm　ヒーリックス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　チタントリプル</t>
    </r>
    <phoneticPr fontId="5"/>
  </si>
  <si>
    <t>ヒーリックス　5.5　コーティカル</t>
    <phoneticPr fontId="5"/>
  </si>
  <si>
    <r>
      <t>4.5mm　ヒーリックス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　チタントリプル</t>
    </r>
    <phoneticPr fontId="5"/>
  </si>
  <si>
    <t>HEALIX ADVANCE BR アンカー</t>
    <phoneticPr fontId="5"/>
  </si>
  <si>
    <t>22500BZX00392000</t>
    <phoneticPr fontId="5"/>
  </si>
  <si>
    <r>
      <t>4.5mm ヒーリックス アドバンス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BR トリプル</t>
    </r>
    <phoneticPr fontId="5"/>
  </si>
  <si>
    <r>
      <t>2号 ORTHOCORD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3本付</t>
    </r>
    <phoneticPr fontId="5"/>
  </si>
  <si>
    <r>
      <t>5.5mm ヒーリックス アドバンス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BR トリプル</t>
    </r>
    <phoneticPr fontId="5"/>
  </si>
  <si>
    <r>
      <t>6.5mm ヒーリックス アドバンス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BR トリプル</t>
    </r>
    <phoneticPr fontId="5"/>
  </si>
  <si>
    <t>4.5　ヒーリックス　アドバンス　オウル</t>
    <phoneticPr fontId="5"/>
  </si>
  <si>
    <t>5.5/6.5　ヒーリックス　アドバンス　オウル</t>
    <phoneticPr fontId="5"/>
  </si>
  <si>
    <t>4.5　ヒーリックス　アドバンス　コーティカル オウル/タップ</t>
    <phoneticPr fontId="5"/>
  </si>
  <si>
    <t>5.5/6.5　ヒーリックス　アドバンス　コーティカル オウル/タップ</t>
    <phoneticPr fontId="5"/>
  </si>
  <si>
    <t>4.0　ヒーリックス　アドバンス　ドリル</t>
    <phoneticPr fontId="5"/>
  </si>
  <si>
    <t>3.5　ヒーリックス　アドバンス　ドリル</t>
    <phoneticPr fontId="5"/>
  </si>
  <si>
    <t>5.5/6.5　ヒーリックス　アドバンス　フルタップ</t>
    <phoneticPr fontId="5"/>
  </si>
  <si>
    <t>4.5　ヒーリックス　アドバンス　フルタップ</t>
    <phoneticPr fontId="5"/>
  </si>
  <si>
    <t>HEALIX ADVANCE KNOTLESS BR アンカー</t>
    <phoneticPr fontId="5"/>
  </si>
  <si>
    <t>22600BZX00265000</t>
    <phoneticPr fontId="5"/>
  </si>
  <si>
    <r>
      <t>4.75mm ヒーリックス アドバンス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ノットレス BR</t>
    </r>
    <phoneticPr fontId="6"/>
  </si>
  <si>
    <t>2号 ORTHOCORD®1本付</t>
    <phoneticPr fontId="5"/>
  </si>
  <si>
    <r>
      <t>5.5mm ヒーリックス アドバンス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ノットレス BR</t>
    </r>
    <phoneticPr fontId="5"/>
  </si>
  <si>
    <r>
      <t>6.5mm ヒーリックス アドバンス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>ノットレス BR</t>
    </r>
    <phoneticPr fontId="5"/>
  </si>
  <si>
    <t>077 人工靱帯
080 合成吸収性骨片接合材料</t>
    <phoneticPr fontId="5"/>
  </si>
  <si>
    <t>HEALIX ADVANCE BR アンカー PERMATAPE</t>
    <phoneticPr fontId="5"/>
  </si>
  <si>
    <t>30200BZX00276000</t>
    <phoneticPr fontId="5"/>
  </si>
  <si>
    <t>HEALIX PERMATAPE 4.5mm-Blue</t>
    <phoneticPr fontId="5"/>
  </si>
  <si>
    <t>靭帯・F8
吸収性接合材・F9-d-1</t>
    <rPh sb="0" eb="2">
      <t>ジンタイ</t>
    </rPh>
    <phoneticPr fontId="5"/>
  </si>
  <si>
    <t>36174004
(35717003)
(32869003)</t>
    <phoneticPr fontId="5"/>
  </si>
  <si>
    <t>高度管理医療機器</t>
    <rPh sb="0" eb="2">
      <t>コウド</t>
    </rPh>
    <rPh sb="2" eb="4">
      <t>カンリ</t>
    </rPh>
    <rPh sb="4" eb="6">
      <t>イリョウ</t>
    </rPh>
    <rPh sb="6" eb="8">
      <t>キキ</t>
    </rPh>
    <phoneticPr fontId="5"/>
  </si>
  <si>
    <t>HEALIX PERMATAPE 4.5mm-White/Blue</t>
    <phoneticPr fontId="5"/>
  </si>
  <si>
    <t>HEALIX PERMATAPE 5.5mm-Blue</t>
    <phoneticPr fontId="5"/>
  </si>
  <si>
    <t>HEALIX PERMATAPE 5.5mm-White/Blue</t>
    <phoneticPr fontId="5"/>
  </si>
  <si>
    <t>HEALIX PERMATAPE 6.5mm-Blue</t>
    <phoneticPr fontId="5"/>
  </si>
  <si>
    <t>HEALIX ADVANCE SP アンカー</t>
    <phoneticPr fontId="5"/>
  </si>
  <si>
    <t>30300BZX00118000</t>
    <phoneticPr fontId="5"/>
  </si>
  <si>
    <t>4.9mm HEALIX ADVANCE SP Anchor</t>
    <phoneticPr fontId="5"/>
  </si>
  <si>
    <t>5.5mm HEALIX ADVANCE SP Anchor</t>
    <phoneticPr fontId="5"/>
  </si>
  <si>
    <t>6.5mm HEALIX ADVANCE SP Anchor</t>
    <phoneticPr fontId="5"/>
  </si>
  <si>
    <t>DK 4.75 HEALIX ADVANCE KNOTLESS BRｱﾝｶｰ</t>
    <phoneticPr fontId="5"/>
  </si>
  <si>
    <t>ワイヤーカイト2本付　　2号ORTHOCORD®1本付</t>
    <rPh sb="8" eb="9">
      <t>ホン</t>
    </rPh>
    <rPh sb="9" eb="10">
      <t>ツキ</t>
    </rPh>
    <phoneticPr fontId="5"/>
  </si>
  <si>
    <t>DK 5.5 HEALIX ADVANCE KNOTLESS BRｱﾝｶｰ</t>
    <phoneticPr fontId="5"/>
  </si>
  <si>
    <t>ワイヤーカイト2本付　　2号ORTHOCORD®1本付</t>
    <phoneticPr fontId="5"/>
  </si>
  <si>
    <t>DK 6.5 HEALIX ADVANCE KNOTLESS BRｱﾝｶｰ</t>
    <phoneticPr fontId="5"/>
  </si>
  <si>
    <t>ファスティンRCアンカー　オーソコード</t>
    <phoneticPr fontId="5"/>
  </si>
  <si>
    <t>22200BZX00847000</t>
    <phoneticPr fontId="5"/>
  </si>
  <si>
    <t>5mm　ファスティンRCアンカー　オーソコード付</t>
    <phoneticPr fontId="5"/>
  </si>
  <si>
    <t>6.5mm　ファスティンRCアンカー　オーソコード付</t>
    <phoneticPr fontId="5"/>
  </si>
  <si>
    <t>Orthocord スーチャー</t>
    <phoneticPr fontId="5"/>
  </si>
  <si>
    <t>22700BZX00141000</t>
    <phoneticPr fontId="5"/>
  </si>
  <si>
    <t>Orthocord スーチャー針なし</t>
    <phoneticPr fontId="27"/>
  </si>
  <si>
    <t>2号（1袋にブルーとバイオレットの各1本入り）</t>
    <rPh sb="1" eb="2">
      <t>ゴウ</t>
    </rPh>
    <rPh sb="4" eb="5">
      <t>フクロ</t>
    </rPh>
    <rPh sb="17" eb="18">
      <t>カク</t>
    </rPh>
    <rPh sb="19" eb="20">
      <t>ホン</t>
    </rPh>
    <rPh sb="20" eb="21">
      <t>イ</t>
    </rPh>
    <phoneticPr fontId="5"/>
  </si>
  <si>
    <t>Orthocord スーチャー丸針22mm</t>
    <rPh sb="15" eb="16">
      <t>マル</t>
    </rPh>
    <phoneticPr fontId="27"/>
  </si>
  <si>
    <r>
      <t>Orthocord スーチャー丸針26mm</t>
    </r>
    <r>
      <rPr>
        <sz val="11"/>
        <color theme="1"/>
        <rFont val="Arial"/>
        <family val="2"/>
        <charset val="128"/>
      </rPr>
      <t/>
    </r>
    <rPh sb="15" eb="16">
      <t>マル</t>
    </rPh>
    <phoneticPr fontId="27"/>
  </si>
  <si>
    <r>
      <t>Orthocord スーチャー逆三角針36mm</t>
    </r>
    <r>
      <rPr>
        <sz val="11"/>
        <color theme="1"/>
        <rFont val="Arial"/>
        <family val="2"/>
        <charset val="128"/>
      </rPr>
      <t/>
    </r>
    <rPh sb="15" eb="16">
      <t>ギャク</t>
    </rPh>
    <rPh sb="16" eb="18">
      <t>サンカク</t>
    </rPh>
    <phoneticPr fontId="27"/>
  </si>
  <si>
    <t>HEALIX ADVANCE BR アンカー PERMACORD</t>
    <phoneticPr fontId="5"/>
  </si>
  <si>
    <t>22800BZX00463000</t>
    <phoneticPr fontId="5"/>
  </si>
  <si>
    <t>HEALIX PERMACORD 4.5</t>
    <phoneticPr fontId="5"/>
  </si>
  <si>
    <t>HEALIX PERMACORD 5.5</t>
    <phoneticPr fontId="5"/>
  </si>
  <si>
    <t>HEALIX PERMACORD 6.5</t>
    <phoneticPr fontId="5"/>
  </si>
  <si>
    <r>
      <t>077 人工靱帯</t>
    </r>
    <r>
      <rPr>
        <sz val="12"/>
        <rFont val="Arial"/>
        <family val="2"/>
      </rPr>
      <t/>
    </r>
    <phoneticPr fontId="5"/>
  </si>
  <si>
    <t xml:space="preserve"> </t>
  </si>
  <si>
    <t>マイテックPERMATAPE</t>
  </si>
  <si>
    <t>30100BZX00159000</t>
  </si>
  <si>
    <t>PERMATAPE Blue</t>
  </si>
  <si>
    <t>PERMATAPE White</t>
  </si>
  <si>
    <t>SPEEDTRAPグラフトプレパレーションシステム</t>
    <phoneticPr fontId="5"/>
  </si>
  <si>
    <t>22900BZX00370000</t>
    <phoneticPr fontId="5"/>
  </si>
  <si>
    <t>SPEEDTRAP GP White 20mm</t>
  </si>
  <si>
    <t>SPEEDTRAP GP Green White 20mm</t>
  </si>
  <si>
    <t>STRADA　グラスパー</t>
    <phoneticPr fontId="6"/>
  </si>
  <si>
    <t>STRADA　パンチ　STRAIGHT</t>
    <phoneticPr fontId="6"/>
  </si>
  <si>
    <t>STRADA　パンチ　RIGHT</t>
    <phoneticPr fontId="6"/>
  </si>
  <si>
    <t>STRADA　パンチ　LEFT</t>
    <phoneticPr fontId="6"/>
  </si>
  <si>
    <t>STRADA　パンチ　DOWN</t>
    <phoneticPr fontId="6"/>
  </si>
  <si>
    <t>STRADA　パンチ　LARGE</t>
    <phoneticPr fontId="6"/>
  </si>
  <si>
    <t>STRADA　プローブ　STRAIGHT</t>
    <phoneticPr fontId="6"/>
  </si>
  <si>
    <t>STRADA　プローブ 30°</t>
    <phoneticPr fontId="5"/>
  </si>
  <si>
    <t>STRADA　プローブ 90°</t>
    <phoneticPr fontId="6"/>
  </si>
  <si>
    <t>STRADA　シザース</t>
    <phoneticPr fontId="6"/>
  </si>
  <si>
    <t>Mitek VAPR 3 システム</t>
    <phoneticPr fontId="5"/>
  </si>
  <si>
    <t>221ADBZX00086000</t>
    <phoneticPr fontId="5"/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</si>
  <si>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ハンドピース</t>
    </r>
    <phoneticPr fontId="5"/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</si>
  <si>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フットスイッチ</t>
    </r>
    <phoneticPr fontId="5"/>
  </si>
  <si>
    <r>
      <t>Mitek VAPR VUE システム</t>
    </r>
    <r>
      <rPr>
        <sz val="12"/>
        <rFont val="Arial"/>
        <family val="2"/>
      </rPr>
      <t/>
    </r>
    <phoneticPr fontId="5"/>
  </si>
  <si>
    <t>226ADBZX00071000</t>
    <phoneticPr fontId="5"/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</si>
  <si>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VUE ジェネレーター</t>
    </r>
    <phoneticPr fontId="5"/>
  </si>
  <si>
    <t>Mitek VAPR CoolPulse プローブ</t>
    <phoneticPr fontId="5"/>
  </si>
  <si>
    <t>226ADBZX00072000</t>
    <phoneticPr fontId="5"/>
  </si>
  <si>
    <t>TRIPOLAR90 エレクトロード</t>
    <phoneticPr fontId="5"/>
  </si>
  <si>
    <r>
      <t>Mitek VAPR CoolPulse プローブ</t>
    </r>
    <r>
      <rPr>
        <sz val="12"/>
        <rFont val="ＭＳ Ｐゴシック"/>
        <family val="3"/>
        <charset val="128"/>
      </rPr>
      <t/>
    </r>
    <phoneticPr fontId="5"/>
  </si>
  <si>
    <t>COOLPULSE Curve</t>
    <phoneticPr fontId="5"/>
  </si>
  <si>
    <t>COOLPULSE Curve XL</t>
    <phoneticPr fontId="5"/>
  </si>
  <si>
    <t>Mitek VAPR プローブ</t>
    <phoneticPr fontId="5"/>
  </si>
  <si>
    <t>21000BZY00722000</t>
    <phoneticPr fontId="5"/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</si>
  <si>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2.3mm サイドエフェクトエレクトロード</t>
    </r>
    <phoneticPr fontId="27"/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</si>
  <si>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3.5mm サイドエフェクトエレクトロード</t>
    </r>
    <phoneticPr fontId="5"/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</si>
  <si>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3.5mm アングルサイドエフェクトエレクトロード</t>
    </r>
    <phoneticPr fontId="5"/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</si>
  <si>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3.5mm エンドエフェクトエレクトロード</t>
    </r>
    <phoneticPr fontId="5"/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</si>
  <si>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3.5mm アングルエンドエフェクトエレクトロード</t>
    </r>
    <phoneticPr fontId="5"/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</si>
  <si>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3.5mm フレックスエンドエフェクトエレクトロード</t>
    </r>
    <phoneticPr fontId="5"/>
  </si>
  <si>
    <t>2020年11月末、貸出対応終了</t>
    <rPh sb="4" eb="5">
      <t>ネン</t>
    </rPh>
    <rPh sb="7" eb="9">
      <t>ガツマツ</t>
    </rPh>
    <rPh sb="10" eb="12">
      <t>カシダシ</t>
    </rPh>
    <rPh sb="12" eb="14">
      <t>タイオウ</t>
    </rPh>
    <rPh sb="14" eb="16">
      <t>シュウリョウ</t>
    </rPh>
    <phoneticPr fontId="5"/>
  </si>
  <si>
    <t>2.3mm エンドエフェクト OP</t>
  </si>
  <si>
    <t>2.3mm ウエッジエフェクト OP</t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</si>
  <si>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P90 エレクトロード</t>
    </r>
    <phoneticPr fontId="5"/>
  </si>
  <si>
    <t>2.3mm ショートサイドエフェクトエレクトロード OP</t>
  </si>
  <si>
    <t>2.3mm ショートウエッジエレクトロード OP</t>
  </si>
  <si>
    <t>90°フックエレクトロード OP</t>
  </si>
  <si>
    <t>3.5mm フレックスサイドエフェクトエレクトロード OP</t>
    <phoneticPr fontId="5"/>
  </si>
  <si>
    <t>メニスカル　デプスプローブ</t>
    <phoneticPr fontId="5"/>
  </si>
  <si>
    <t>国内在庫終了次第、販売終了</t>
    <rPh sb="0" eb="2">
      <t>コクナイ</t>
    </rPh>
    <rPh sb="2" eb="4">
      <t>ザイコ</t>
    </rPh>
    <rPh sb="4" eb="6">
      <t>シュウリョウ</t>
    </rPh>
    <rPh sb="6" eb="8">
      <t>シダイ</t>
    </rPh>
    <rPh sb="9" eb="13">
      <t>ハンバイシュウリョウ</t>
    </rPh>
    <phoneticPr fontId="5"/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</si>
  <si>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CP90 エレクトロード</t>
    </r>
    <phoneticPr fontId="5"/>
  </si>
  <si>
    <r>
      <t>VAPR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CP90 ハンドコントロール</t>
    </r>
    <phoneticPr fontId="5"/>
  </si>
  <si>
    <t>060 固定用内副子(スクリュー)</t>
  </si>
  <si>
    <t>TRUESPAN PEEK Meniscal Repair システム</t>
  </si>
  <si>
    <t>22900BZX00327000</t>
  </si>
  <si>
    <t>TRUESPAN PEEK  0°</t>
    <phoneticPr fontId="5"/>
  </si>
  <si>
    <t>固定用内副子・F1-b-2-2（x2）</t>
    <phoneticPr fontId="5"/>
  </si>
  <si>
    <t>70426000
(70410000)</t>
    <phoneticPr fontId="5"/>
  </si>
  <si>
    <t>TRUESPAN PEEK  12°</t>
    <phoneticPr fontId="5"/>
  </si>
  <si>
    <t>TRUESPAN PEEK  24°</t>
    <phoneticPr fontId="5"/>
  </si>
  <si>
    <t>080 合成吸収性骨片接合材料</t>
  </si>
  <si>
    <t>(5)骨・軟部組織固定用アンカー</t>
  </si>
  <si>
    <t>TRUESPAN PLGA Meniscal Repair システム</t>
    <phoneticPr fontId="5"/>
  </si>
  <si>
    <t>30200BZX00275000</t>
    <phoneticPr fontId="5"/>
  </si>
  <si>
    <t>TRUESPAN PLGA 0°</t>
    <phoneticPr fontId="5"/>
  </si>
  <si>
    <t>吸収性接合材・F9-d-1（x2）</t>
    <phoneticPr fontId="5"/>
  </si>
  <si>
    <t>45061004
(70410000)</t>
    <phoneticPr fontId="5"/>
  </si>
  <si>
    <t>TRUESPAN PLGA 12°</t>
    <phoneticPr fontId="5"/>
  </si>
  <si>
    <t>TRUESPAN PLGA 24°</t>
    <phoneticPr fontId="5"/>
  </si>
  <si>
    <t>13B1X00204MM0005</t>
  </si>
  <si>
    <t>鏡視下　プッシャー&amp;カッター</t>
    <phoneticPr fontId="5"/>
  </si>
  <si>
    <t>Mitek クロサカ アドバンテージ スクリュー</t>
    <phoneticPr fontId="5"/>
  </si>
  <si>
    <t>20700BZY00211000</t>
    <phoneticPr fontId="5"/>
  </si>
  <si>
    <t>プロファイル　スクリュー　7ｘ20ｍｍ</t>
    <phoneticPr fontId="27"/>
  </si>
  <si>
    <t>プロファイル　スクリュー　7ｘ25ｍｍ</t>
    <phoneticPr fontId="27"/>
  </si>
  <si>
    <t>プロファイル　スクリュー　8ｘ20ｍｍ</t>
    <phoneticPr fontId="27"/>
  </si>
  <si>
    <t>プロファイル　スクリュー　8ｘ25ｍｍ</t>
    <phoneticPr fontId="27"/>
  </si>
  <si>
    <t>プロファイル　スクリュー　9ｘ20ｍｍ</t>
    <phoneticPr fontId="27"/>
  </si>
  <si>
    <t>プロファイル　スクリュー　9ｘ25ｍｍ</t>
    <phoneticPr fontId="27"/>
  </si>
  <si>
    <t>MILAGRO インターフェアレンススクリュー</t>
    <phoneticPr fontId="5"/>
  </si>
  <si>
    <t>22500BZX00393000</t>
    <phoneticPr fontId="5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</si>
  <si>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7×23mm</t>
    </r>
    <phoneticPr fontId="27"/>
  </si>
  <si>
    <t>販売終了</t>
    <rPh sb="0" eb="4">
      <t>ハンバイシュウリョウ</t>
    </rPh>
    <phoneticPr fontId="5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</si>
  <si>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5×23mm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</si>
  <si>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5×30mm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</si>
  <si>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7×30mm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</si>
  <si>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6×23mm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</si>
  <si>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6×30mm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</si>
  <si>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8×23mm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</si>
  <si>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7×15mm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</si>
  <si>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8×15mm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</si>
  <si>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6×12mm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</si>
  <si>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5×12mm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</si>
  <si>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8×30mm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</si>
  <si>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  7x23mm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</si>
  <si>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  8x23mm 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</si>
  <si>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  9x23mm 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</si>
  <si>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  10x23 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</si>
  <si>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9×23mm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</si>
  <si>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　8x30 mm 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</si>
  <si>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　9x30 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</si>
  <si>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  10x30mm 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</si>
  <si>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  11x30mm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</si>
  <si>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9×30mm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</si>
  <si>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　9×35mm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</si>
  <si>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  10x35mm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</si>
  <si>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  11x35mm 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</si>
  <si>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  12x35mm 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</si>
  <si>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　7x30mm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</si>
  <si>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ADVANCE  12x30mm </t>
    </r>
    <phoneticPr fontId="27"/>
  </si>
  <si>
    <r>
      <t>080 合成吸収性骨片接合材料</t>
    </r>
    <r>
      <rPr>
        <sz val="12"/>
        <rFont val="ＭＳ Ｐゴシック"/>
        <family val="3"/>
        <charset val="128"/>
      </rPr>
      <t/>
    </r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</si>
  <si>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10×23mm</t>
    </r>
    <phoneticPr fontId="27"/>
  </si>
  <si>
    <r>
      <t>MILAGRO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BR　10×30mm</t>
    </r>
    <phoneticPr fontId="27"/>
  </si>
  <si>
    <t>TWISTR　レトロリーマー</t>
  </si>
  <si>
    <t>229ADBZX00116000</t>
  </si>
  <si>
    <t>TWISTR レトログレードリーマー</t>
    <phoneticPr fontId="11"/>
  </si>
  <si>
    <t>ピッグテイル テンドン ピーラー</t>
    <phoneticPr fontId="27"/>
  </si>
  <si>
    <t>077 人工靱帯
060 固定用内副子(スクリュー)</t>
    <phoneticPr fontId="5"/>
  </si>
  <si>
    <t>(5)その他のｽｸﾘｭｰ ②特殊型 ｱ 軟骨及び軟部組織用 ⅲ特殊固定用ボタン</t>
    <phoneticPr fontId="5"/>
  </si>
  <si>
    <t>RIGIDLOOP　Cortical　Fixation　システム</t>
    <phoneticPr fontId="5"/>
  </si>
  <si>
    <t>22600BZX00269000</t>
    <phoneticPr fontId="5"/>
  </si>
  <si>
    <t>RIGIDLOOP 15mm</t>
    <phoneticPr fontId="27"/>
  </si>
  <si>
    <t>靭帯・F8
固定用内副子・F1-b-4</t>
    <rPh sb="0" eb="2">
      <t>ジンタイ</t>
    </rPh>
    <rPh sb="6" eb="9">
      <t>コテイヨウ</t>
    </rPh>
    <rPh sb="9" eb="10">
      <t>ナイ</t>
    </rPh>
    <rPh sb="10" eb="11">
      <t>フク</t>
    </rPh>
    <rPh sb="11" eb="12">
      <t>シ</t>
    </rPh>
    <phoneticPr fontId="5"/>
  </si>
  <si>
    <t>36174003/35717003</t>
    <phoneticPr fontId="5"/>
  </si>
  <si>
    <t>22600BZX00269000</t>
  </si>
  <si>
    <t>RIGIDLOOP 20mm</t>
    <phoneticPr fontId="27"/>
  </si>
  <si>
    <t xml:space="preserve">RIGIDLOOP 25mm </t>
    <phoneticPr fontId="27"/>
  </si>
  <si>
    <t>RIGIDLOOP 30mm</t>
    <phoneticPr fontId="27"/>
  </si>
  <si>
    <t xml:space="preserve">RIGIDLOOP 35mm </t>
    <phoneticPr fontId="27"/>
  </si>
  <si>
    <t xml:space="preserve">RIGIDLOOP 40mm </t>
    <phoneticPr fontId="27"/>
  </si>
  <si>
    <t>RIGIDLOOP 45mm</t>
    <phoneticPr fontId="27"/>
  </si>
  <si>
    <t>RIGIDLOOP 50mm</t>
    <phoneticPr fontId="27"/>
  </si>
  <si>
    <t xml:space="preserve">RIGIDLOOP 55mm </t>
    <phoneticPr fontId="27"/>
  </si>
  <si>
    <t>RIGIDLOOP 60mm</t>
    <phoneticPr fontId="27"/>
  </si>
  <si>
    <t>RL PASSINGPIN 2.4MM</t>
    <phoneticPr fontId="5"/>
  </si>
  <si>
    <t>ＲＬ REAMER 4.5MM</t>
  </si>
  <si>
    <t>RＬ STD デプスゲージ</t>
  </si>
  <si>
    <t>ＲＬ VARIABLE デプスゲージ</t>
  </si>
  <si>
    <t>RL INSTRUMENT CADDY</t>
  </si>
  <si>
    <t>RＬ SILICON MAT</t>
  </si>
  <si>
    <r>
      <t>RIGIDLOOP</t>
    </r>
    <r>
      <rPr>
        <vertAlign val="superscript"/>
        <sz val="10"/>
        <rFont val="Meiryo UI"/>
        <family val="3"/>
        <charset val="128"/>
      </rPr>
      <t>®</t>
    </r>
    <r>
      <rPr>
        <sz val="10"/>
        <rFont val="Meiryo UI"/>
        <family val="3"/>
        <charset val="128"/>
      </rPr>
      <t xml:space="preserve"> XL Button</t>
    </r>
    <phoneticPr fontId="27"/>
  </si>
  <si>
    <t>固定用内副子・F1-b-4</t>
    <rPh sb="0" eb="3">
      <t>コテイヨウ</t>
    </rPh>
    <rPh sb="3" eb="4">
      <t>ナイ</t>
    </rPh>
    <rPh sb="4" eb="5">
      <t>フク</t>
    </rPh>
    <rPh sb="5" eb="6">
      <t>シ</t>
    </rPh>
    <phoneticPr fontId="5"/>
  </si>
  <si>
    <t>RIGIDLOOP Adjustable Cortical Fixation　システム</t>
    <phoneticPr fontId="5"/>
  </si>
  <si>
    <t>22700BZX00364000</t>
    <phoneticPr fontId="5"/>
  </si>
  <si>
    <t xml:space="preserve">RIGIDLOOP Adjustable Cortical System – STANDARD </t>
    <phoneticPr fontId="27"/>
  </si>
  <si>
    <t xml:space="preserve">RIGIDLOOP Adjustable Cortical System – LONG </t>
    <phoneticPr fontId="27"/>
  </si>
  <si>
    <t>RIGIDLOOP Adjustable Cortical System – EXTRA LARGE</t>
    <phoneticPr fontId="27"/>
  </si>
  <si>
    <t>RL 4.5mmコンボドリル</t>
    <phoneticPr fontId="27"/>
  </si>
  <si>
    <t>PUREVUE アースロスコープ</t>
  </si>
  <si>
    <t>302ADBZX00009000</t>
  </si>
  <si>
    <t>4.0mmアースロスコープ 0°167mm</t>
  </si>
  <si>
    <t>4.0mmアースロスコープ 30°167mm</t>
  </si>
  <si>
    <t>4.0mmアースロスコープ 45°167mm</t>
  </si>
  <si>
    <t>4.0mmアースロスコープ 70°167mm</t>
  </si>
  <si>
    <t>4.0mmアースロスコープ 30°270mm</t>
  </si>
  <si>
    <t>4.0mmアースロスコープ 70°270mm</t>
  </si>
  <si>
    <t>PUREVUE シース</t>
  </si>
  <si>
    <t>13B1X00204MM0021</t>
    <phoneticPr fontId="5"/>
  </si>
  <si>
    <t>4.0mmスコープ用デュアルコックシース 0°167mm</t>
    <rPh sb="9" eb="10">
      <t>ヨウ</t>
    </rPh>
    <phoneticPr fontId="11"/>
  </si>
  <si>
    <t>4.0mmスコープ用デュアルコックシース 30°167mm</t>
    <rPh sb="9" eb="10">
      <t>ヨウ</t>
    </rPh>
    <phoneticPr fontId="11"/>
  </si>
  <si>
    <t>4.0mmスコープ用デュアルコックシース 45°167mm</t>
    <rPh sb="9" eb="10">
      <t>ヨウ</t>
    </rPh>
    <phoneticPr fontId="11"/>
  </si>
  <si>
    <t>4.0mmスコープ用デュアルコックシース 70°167mm</t>
    <rPh sb="9" eb="10">
      <t>ヨウ</t>
    </rPh>
    <phoneticPr fontId="11"/>
  </si>
  <si>
    <t>4.0mmスコープ用デュアルコックシース 30°270mm</t>
    <rPh sb="9" eb="10">
      <t>ヨウ</t>
    </rPh>
    <phoneticPr fontId="11"/>
  </si>
  <si>
    <t>4.0mmスコープ用デュアルコックシース 70°270mm</t>
    <rPh sb="9" eb="10">
      <t>ヨウ</t>
    </rPh>
    <phoneticPr fontId="11"/>
  </si>
  <si>
    <t>4.0mmスコープ用　ユニバーサルアングル  シングルコックシース167mm</t>
  </si>
  <si>
    <t>4.0mmスコープ用　ユニバーサルアングル  ダブルコックシース 167mm</t>
  </si>
  <si>
    <t>3.5mmアースロスコープ 30°205mm Eye-piece</t>
  </si>
  <si>
    <t>管理医療機器
特定保守管理医療機器</t>
  </si>
  <si>
    <t>3.5mmアースロスコープ 70°205mm Eye-piece</t>
  </si>
  <si>
    <t>1.9mmアースロスコープ 0°60mm</t>
  </si>
  <si>
    <t>1.9mmアースロスコープ 30°60mm</t>
  </si>
  <si>
    <t>2.7mmアースロスコープ 0°75mm</t>
  </si>
  <si>
    <t>2.7mmアースロスコープ 30°75mm</t>
  </si>
  <si>
    <t>2.7mmアースロスコープ 70°75mm</t>
  </si>
  <si>
    <t>13B1X00204MM0021</t>
  </si>
  <si>
    <t>3.5mmスコープ用　ユニバーサルアングル  シングルコックシース205mm</t>
  </si>
  <si>
    <t>3.5mmスコープ用　ユニバーサルアングル  ダブルコックシース 205mm</t>
  </si>
  <si>
    <t>PUREVUE オブチュレータ</t>
    <phoneticPr fontId="11"/>
  </si>
  <si>
    <t>13B1X00204MM0022</t>
  </si>
  <si>
    <t>3.5mm オブチュレーター 205mm　ユニバーサルアングル用</t>
  </si>
  <si>
    <t>PUREVUE トロッカー</t>
    <phoneticPr fontId="5"/>
  </si>
  <si>
    <t>13B1X00204MM0023</t>
  </si>
  <si>
    <t>3.5mm トロッカー 205mm　ユニバーサルアングル用</t>
    <phoneticPr fontId="9"/>
  </si>
  <si>
    <t>1.9mmスコープ用　ユニバーサルアングル  シングルコックシース 60mm</t>
  </si>
  <si>
    <t>1.9mmスコープ用　ユニバーサルアングル  ダブルコックシース 60mm</t>
  </si>
  <si>
    <t>1.9mm オブチュレーター 60mm　ユニバーサルアングル用</t>
  </si>
  <si>
    <t>1.9mm トロッカー 60mm　ユニバーサルアングル用</t>
    <rPh sb="27" eb="28">
      <t>ヨウ</t>
    </rPh>
    <phoneticPr fontId="9"/>
  </si>
  <si>
    <t>2.7mmスコープ用　ユニバーサルアングル  シングルコックシース 75mm</t>
  </si>
  <si>
    <t>2.7mmスコープ用　ユニバーサルアングル ダブルコックシース 75mm</t>
  </si>
  <si>
    <t>2.7mm オブチュレーター 75mm　ユニバーサルアングル用</t>
  </si>
  <si>
    <t>2.7mm トロッカー 75mm　ユニバーサルアングル用</t>
    <rPh sb="27" eb="28">
      <t>ヨウ</t>
    </rPh>
    <phoneticPr fontId="9"/>
  </si>
  <si>
    <t>1.9mmアースロスコープ 0°60mm Eye-piece</t>
    <phoneticPr fontId="5"/>
  </si>
  <si>
    <t>1.9mmアースロスコープ 30°60mm Eye-piece</t>
  </si>
  <si>
    <t>2.7mmアースロスコープ 0°75mm Eye-piece</t>
  </si>
  <si>
    <t>2.7mmアースロスコープ 30°75mm Eye-piece</t>
  </si>
  <si>
    <t>2.7mmアースロスコープ 70°75mm Eye-piece</t>
  </si>
  <si>
    <t>4K 4.0mmアースロスコープ 0°167mm Eye-piece</t>
  </si>
  <si>
    <t>4K 4.0mmアースロスコープ 30°167mm Eye-piece</t>
  </si>
  <si>
    <t>4K 4.0mmアースロスコープ 70°167mm Eye-piece</t>
  </si>
  <si>
    <t>4.0mm トロッカー 167mm　ユニバーサルアングル用</t>
    <rPh sb="28" eb="29">
      <t>ヨウ</t>
    </rPh>
    <phoneticPr fontId="9"/>
  </si>
  <si>
    <t>4.0mm オブチュレーター 167mm　ユニバーサルアングル用</t>
  </si>
  <si>
    <t>4.0mmオブチュレーター 270mm</t>
    <phoneticPr fontId="11"/>
  </si>
  <si>
    <t>4.0mmトロッカー 270mm</t>
  </si>
  <si>
    <t>4.0mmオブチュレーター 167mm</t>
    <phoneticPr fontId="11"/>
  </si>
  <si>
    <t>PUREVUE トロッカー</t>
  </si>
  <si>
    <t>4.0mmトロッカー 167mm</t>
  </si>
  <si>
    <t>4K 4.0mmアースロスコープ 0°167mm C-Mount</t>
  </si>
  <si>
    <t>4K 4.0mmアースロスコープ 30°167mm C-Mount</t>
  </si>
  <si>
    <t>4K 4.0mmアースロスコープ 70°167mm  C-Mount</t>
  </si>
  <si>
    <t>3.5mmアースロスコープ 30°205mm C-Mount</t>
  </si>
  <si>
    <t>3.5mmアースロスコープ 70°205mm C-Mount</t>
  </si>
  <si>
    <t>1.9mmアースロスコープ 0°60mm  C-Mount</t>
  </si>
  <si>
    <t>1.9mmアースロスコープ 30°60mm  C-Mount</t>
  </si>
  <si>
    <t>2.7mmアースロスコープ 0°75mm  C-Mount</t>
  </si>
  <si>
    <t>2.7mmアースロスコープ 30°75mm  C-Mount</t>
  </si>
  <si>
    <t>2.7mmアースロスコープ 70°75mm  C-Mount</t>
  </si>
  <si>
    <t>PUREVUE システム</t>
    <phoneticPr fontId="5"/>
  </si>
  <si>
    <t>13B1X00204MM0017</t>
    <phoneticPr fontId="5"/>
  </si>
  <si>
    <t>PUREVUEカメラコントロールシステム</t>
    <phoneticPr fontId="5"/>
  </si>
  <si>
    <t>一般医療機器
特別保守管理医療機器</t>
    <rPh sb="7" eb="9">
      <t>トクベツ</t>
    </rPh>
    <rPh sb="9" eb="11">
      <t>ホシュ</t>
    </rPh>
    <rPh sb="11" eb="13">
      <t>カンリ</t>
    </rPh>
    <rPh sb="13" eb="15">
      <t>イリョウ</t>
    </rPh>
    <rPh sb="15" eb="17">
      <t>キキ</t>
    </rPh>
    <phoneticPr fontId="5"/>
  </si>
  <si>
    <t>-</t>
  </si>
  <si>
    <t>カメラヘッド　滅菌トレイ</t>
    <rPh sb="0" eb="12">
      <t>メッキン</t>
    </rPh>
    <phoneticPr fontId="9"/>
  </si>
  <si>
    <t>スコープ　滅菌トレイ</t>
    <rPh sb="5" eb="7">
      <t>メッキン</t>
    </rPh>
    <phoneticPr fontId="9"/>
  </si>
  <si>
    <t>カメラヘッド&amp;スコープ　滅菌トレイ蓋</t>
    <rPh sb="12" eb="14">
      <t>メッキン</t>
    </rPh>
    <rPh sb="17" eb="18">
      <t>フタ</t>
    </rPh>
    <phoneticPr fontId="9"/>
  </si>
  <si>
    <t>EVOLUTION4Kイメージマネジメントシステム</t>
    <phoneticPr fontId="5"/>
  </si>
  <si>
    <t>DICOM Activation Key</t>
    <phoneticPr fontId="5"/>
  </si>
  <si>
    <t>AIO software upgrade kit</t>
    <phoneticPr fontId="5"/>
  </si>
  <si>
    <t>PUREVUE滅菌トレイ</t>
    <rPh sb="7" eb="9">
      <t>メッキン</t>
    </rPh>
    <phoneticPr fontId="11"/>
  </si>
  <si>
    <t>PUREVUE滅菌トレイ蓋</t>
    <rPh sb="7" eb="9">
      <t>メッキン</t>
    </rPh>
    <rPh sb="12" eb="13">
      <t>フタ</t>
    </rPh>
    <phoneticPr fontId="11"/>
  </si>
  <si>
    <t>PUREVUEスコープ滅菌トレイ</t>
    <rPh sb="11" eb="13">
      <t>メッキン</t>
    </rPh>
    <phoneticPr fontId="11"/>
  </si>
  <si>
    <t>PUREVUE滅菌トレイ蓋（ロング）</t>
    <rPh sb="7" eb="9">
      <t>メッキン</t>
    </rPh>
    <rPh sb="12" eb="13">
      <t>フタ</t>
    </rPh>
    <phoneticPr fontId="11"/>
  </si>
  <si>
    <t>SONYラミネートカラープリントパックUPC-R80MD</t>
  </si>
  <si>
    <t>ACMI Light Source ﾕﾆﾊﾞｰｻﾙ ﾁｯﾌﾟ ｱﾀﾞﾌﾟﾀ</t>
  </si>
  <si>
    <t>ｵﾘﾝﾊﾟｽ ﾗｲﾄｿｰｽ ﾕﾆﾊﾞｰｻﾙ ﾁｯﾌﾟ ｱﾀﾞﾌﾟﾀ</t>
  </si>
  <si>
    <t>Storz ﾗｲﾄｿｰｽ ﾕﾆﾊﾞｰｻﾙ ﾁｯﾌﾟ ｱﾀﾞﾌﾟﾀ</t>
  </si>
  <si>
    <t>Wolf ﾗｲﾄｿｰｽ ﾕﾆﾊﾞｰｻﾙ ﾁｯﾌﾟ ｱﾀﾞﾌﾟﾀ</t>
  </si>
  <si>
    <t>Storz/ｵﾘﾝﾊﾟｽ ｲﾝｽﾙﾒﾝﾄ ﾕﾆﾊﾞｰｻﾙ ﾁｯﾌﾟ ｱﾀﾞﾌﾟﾀ</t>
  </si>
  <si>
    <t>Wolf ｲﾝｽﾙﾒﾝﾄ ﾕﾆﾊﾞｰｻﾙ ﾁｯﾌﾟ ｱﾀﾞﾌﾟﾀ</t>
  </si>
  <si>
    <t>ACMI ｲﾝｽﾙﾒﾝﾄ ﾕﾆﾊﾞｰｻﾙ ﾁｯﾌﾟ ｱﾀﾞﾌﾟﾀ</t>
  </si>
  <si>
    <t>SONYデジタルカラープリンターUP-DR80MD</t>
  </si>
  <si>
    <t>PUREVUE ライトケーブル</t>
    <phoneticPr fontId="5"/>
  </si>
  <si>
    <t>13B1X00204MM0018</t>
  </si>
  <si>
    <t>ライトケーブル　3.5mmX3.0m　OLYMタイプ</t>
    <phoneticPr fontId="5"/>
  </si>
  <si>
    <t>PUREVUE ライトケーブル</t>
  </si>
  <si>
    <t>ライトケーブル　5.0mmX3.0m　OLYMタイプ</t>
    <phoneticPr fontId="5"/>
  </si>
  <si>
    <t>ライトケーブル　3.5mmX3.0mユニバーサルタイプ</t>
    <phoneticPr fontId="5"/>
  </si>
  <si>
    <t>ライトケーブル　5.0mmX3.0mユニバーサルタイプ</t>
    <phoneticPr fontId="5"/>
  </si>
  <si>
    <t>PUREVUE カメラヘッド</t>
  </si>
  <si>
    <t>13B1X00204MM0019</t>
    <phoneticPr fontId="5"/>
  </si>
  <si>
    <t>PUREVUEカメラヘッド</t>
    <phoneticPr fontId="5"/>
  </si>
  <si>
    <t>PUREVUE カプラー</t>
  </si>
  <si>
    <t>13B1X00204MM0020</t>
  </si>
  <si>
    <t>ズームカプラー</t>
    <phoneticPr fontId="5"/>
  </si>
  <si>
    <t>FFL19mm カプラー</t>
    <phoneticPr fontId="5"/>
  </si>
  <si>
    <t>1.9mmスコープ用デュアルコックシース 30°60mm</t>
    <rPh sb="9" eb="10">
      <t>ヨウ</t>
    </rPh>
    <phoneticPr fontId="11"/>
  </si>
  <si>
    <t>2.7mmスコープ用デュアルコックシース 30°75mm</t>
    <rPh sb="9" eb="10">
      <t>ヨウ</t>
    </rPh>
    <phoneticPr fontId="11"/>
  </si>
  <si>
    <t>2.7mmスコープ用デュアルコックシース 70°75mm</t>
    <rPh sb="9" eb="10">
      <t>ヨウ</t>
    </rPh>
    <phoneticPr fontId="11"/>
  </si>
  <si>
    <t>1.9mmトロッカー</t>
  </si>
  <si>
    <t>1.9mmオブチュレーター</t>
    <phoneticPr fontId="11"/>
  </si>
  <si>
    <t>2.7mmトロッカー</t>
  </si>
  <si>
    <t>2.7mmオブチュレーター</t>
    <phoneticPr fontId="11"/>
  </si>
  <si>
    <t>1.9mmスコープ用シングルコックシース 30°60mm</t>
    <rPh sb="9" eb="10">
      <t>ヨウ</t>
    </rPh>
    <phoneticPr fontId="11"/>
  </si>
  <si>
    <t>2.7mmスコープ用シングルコックシース 30°75mm</t>
    <rPh sb="9" eb="10">
      <t>ヨウ</t>
    </rPh>
    <phoneticPr fontId="11"/>
  </si>
  <si>
    <t>2.7mmスコープ用シングルコックシース 70°75mm</t>
    <rPh sb="9" eb="10">
      <t>ヨウ</t>
    </rPh>
    <phoneticPr fontId="11"/>
  </si>
  <si>
    <t>PUREVUEディスプレイ　Ultra4K32インチ</t>
  </si>
  <si>
    <t>Wolf ｽｺｰﾌﾟ ｱﾀﾞﾌﾟﾀ</t>
  </si>
  <si>
    <t>ACMI ｽｺｰﾌﾟ ｱﾀﾞﾌﾟﾀ</t>
  </si>
  <si>
    <t>CHIA　スーチャーシャトル</t>
    <phoneticPr fontId="5"/>
  </si>
  <si>
    <t>227ADBZX00098000</t>
    <phoneticPr fontId="5"/>
  </si>
  <si>
    <t>CHIA Suture Shuttle, 25°Left</t>
  </si>
  <si>
    <t>CHIA Suture Shuttle, 25°Right</t>
  </si>
  <si>
    <t>CHIA Suture Shuttle, 45°Left</t>
  </si>
  <si>
    <t>CHIA Suture Shuttle, 45°Right</t>
  </si>
  <si>
    <t>CHIA Suture Shuttle, 90°Up</t>
  </si>
  <si>
    <t>CHIA Suture Shuttle, Straight Hook</t>
  </si>
  <si>
    <t>CHIA Suture Shuttle, Straight Crescent</t>
  </si>
  <si>
    <t>マイテック スーチャーグラスパー</t>
    <phoneticPr fontId="5"/>
  </si>
  <si>
    <t>226ADBZX00156000</t>
    <phoneticPr fontId="5"/>
  </si>
  <si>
    <t>スーチャーグラスパー  15°　グレー</t>
    <phoneticPr fontId="6"/>
  </si>
  <si>
    <t>スーチャーグラスパー  30°　グリーン</t>
    <phoneticPr fontId="6"/>
  </si>
  <si>
    <t>スーチャーグラスパー  45°　ブルー</t>
    <phoneticPr fontId="6"/>
  </si>
  <si>
    <t>スーチャーグラスパー  60°　ピンク</t>
    <phoneticPr fontId="6"/>
  </si>
  <si>
    <t>CORターゲティングシステム</t>
    <phoneticPr fontId="5"/>
  </si>
  <si>
    <t>301ADBZX00051000</t>
    <phoneticPr fontId="5"/>
  </si>
  <si>
    <t>COR Dispo Kit 4mm</t>
    <phoneticPr fontId="5"/>
  </si>
  <si>
    <t>CORターゲティングシステム</t>
  </si>
  <si>
    <t>301ADBZX00051000</t>
  </si>
  <si>
    <t>COR Dispo Kit 6mm w/ perpendicularity</t>
  </si>
  <si>
    <t>COR Dispo Kit 8mm w/ perpendicularity</t>
  </si>
  <si>
    <t>COR Dispo Kit 10mm w/ perpendicularity</t>
  </si>
  <si>
    <t>メニスカル　ラスプ　45°UP</t>
    <phoneticPr fontId="5"/>
  </si>
  <si>
    <t>メニスカル　ラスプ　90°UP</t>
    <phoneticPr fontId="5"/>
  </si>
  <si>
    <t>ラスプ　ストレート　90°目盛付</t>
    <phoneticPr fontId="5"/>
  </si>
  <si>
    <t>メニスカル　プローブ</t>
  </si>
  <si>
    <t>1.1mm ガイドピン(6本入り)</t>
    <phoneticPr fontId="27"/>
  </si>
  <si>
    <t>クローズド テンドン ストリッパー</t>
    <phoneticPr fontId="27"/>
  </si>
  <si>
    <t>7mm MILAGRO スタータータップ</t>
    <phoneticPr fontId="27"/>
  </si>
  <si>
    <t>8mm MILAGRO スタータータップ</t>
    <phoneticPr fontId="27"/>
  </si>
  <si>
    <t>9mm MILAGRO スタータータップ</t>
    <phoneticPr fontId="27"/>
  </si>
  <si>
    <t>10mm MILAGRO スタータータップ</t>
    <phoneticPr fontId="27"/>
  </si>
  <si>
    <t>グラスパー　グラバー</t>
    <phoneticPr fontId="5"/>
  </si>
  <si>
    <t>HEALIX ADVANCE BR アンカー DYNATAPE</t>
    <phoneticPr fontId="5"/>
  </si>
  <si>
    <t>30500BZX00061000</t>
    <phoneticPr fontId="5"/>
  </si>
  <si>
    <t>HEALIX DYNATAPE 4.5mm-White</t>
    <phoneticPr fontId="5"/>
  </si>
  <si>
    <t>HEALIX DYNATAPE 5.5mm-White</t>
    <phoneticPr fontId="5"/>
  </si>
  <si>
    <t>HEALIX DYNATAPE 6.5mm-White</t>
    <phoneticPr fontId="5"/>
  </si>
  <si>
    <t>HEALIX DYNATAPE 4.5mm-Black</t>
    <phoneticPr fontId="5"/>
  </si>
  <si>
    <t>HEALIX DYNATAPE 5.5mm-Black</t>
    <phoneticPr fontId="5"/>
  </si>
  <si>
    <t>PERMATAPE1.3 青</t>
    <rPh sb="13" eb="14">
      <t>アオ</t>
    </rPh>
    <phoneticPr fontId="11"/>
  </si>
  <si>
    <t>PERMATAPE1.3 青 逆三角針36mm</t>
    <rPh sb="13" eb="14">
      <t>アオ</t>
    </rPh>
    <rPh sb="15" eb="16">
      <t>ギャク</t>
    </rPh>
    <rPh sb="16" eb="18">
      <t>サンカク</t>
    </rPh>
    <rPh sb="18" eb="19">
      <t>ハリ</t>
    </rPh>
    <phoneticPr fontId="11"/>
  </si>
  <si>
    <t>PERMATAPE1.3 青 丸針22mm</t>
    <rPh sb="13" eb="14">
      <t>アオ</t>
    </rPh>
    <rPh sb="15" eb="16">
      <t>マル</t>
    </rPh>
    <rPh sb="16" eb="17">
      <t>ハリ</t>
    </rPh>
    <phoneticPr fontId="11"/>
  </si>
  <si>
    <t>PERMATAPE1.3 白青</t>
    <rPh sb="14" eb="15">
      <t>アオ</t>
    </rPh>
    <phoneticPr fontId="11"/>
  </si>
  <si>
    <t>PERMATAPE1.3 白青 逆三角針36mm</t>
    <rPh sb="14" eb="15">
      <t>アオ</t>
    </rPh>
    <rPh sb="16" eb="17">
      <t>ギャク</t>
    </rPh>
    <rPh sb="17" eb="19">
      <t>サンカク</t>
    </rPh>
    <rPh sb="19" eb="20">
      <t>ハリ</t>
    </rPh>
    <phoneticPr fontId="11"/>
  </si>
  <si>
    <t>PERMATAPE1.3 白青 丸針22mm</t>
    <rPh sb="14" eb="15">
      <t>アオ</t>
    </rPh>
    <rPh sb="16" eb="17">
      <t>マル</t>
    </rPh>
    <rPh sb="17" eb="18">
      <t>ハリ</t>
    </rPh>
    <phoneticPr fontId="11"/>
  </si>
  <si>
    <t>077 人工靱帯</t>
    <phoneticPr fontId="5"/>
  </si>
  <si>
    <t>マイテック DYNATAPE</t>
  </si>
  <si>
    <t>30500BZX00060000</t>
    <phoneticPr fontId="5"/>
  </si>
  <si>
    <t>DYNATAPE WHITE_TR</t>
    <phoneticPr fontId="5"/>
  </si>
  <si>
    <t>靱帯・F8</t>
  </si>
  <si>
    <t>30500BZX00060000</t>
  </si>
  <si>
    <t>DYNATAPE BLACK_TR</t>
    <phoneticPr fontId="5"/>
  </si>
  <si>
    <t xml:space="preserve"> </t>
    <phoneticPr fontId="5"/>
  </si>
  <si>
    <t>マイテック DYNATAPE</t>
    <phoneticPr fontId="5"/>
  </si>
  <si>
    <t>DYNATAPE WHITE</t>
    <phoneticPr fontId="5"/>
  </si>
  <si>
    <t>DYNATAPE BLACK</t>
    <phoneticPr fontId="5"/>
  </si>
  <si>
    <t>PERMALOOP 直針65mm 1.0mm径</t>
    <rPh sb="10" eb="11">
      <t>チョク</t>
    </rPh>
    <rPh sb="11" eb="12">
      <t>ハリ</t>
    </rPh>
    <rPh sb="22" eb="23">
      <t>ケイ</t>
    </rPh>
    <phoneticPr fontId="11"/>
  </si>
  <si>
    <t>Ｍｉｔｅｋ　ＦＭＳ　チューブ（単回使用）</t>
  </si>
  <si>
    <t>13B1X00204MM0010</t>
  </si>
  <si>
    <t>インターミディアリーチューブ（ワンウェイバルブ無）</t>
  </si>
  <si>
    <t>ワンウェイバルブ付インターミディアリーチューブ</t>
  </si>
  <si>
    <t>Ｍｉｔｅｋ　ＦＭＳ　シェーバー</t>
  </si>
  <si>
    <t>230ADBZX00019000</t>
  </si>
  <si>
    <t>ウルトラアグレッシブ　ブレード　プラス　2.7 mm Mini</t>
  </si>
  <si>
    <t>フルラジウス　ブレード　プラス　3.5 mm</t>
  </si>
  <si>
    <t>アグレッシブ　ブレード　プラス　3.5 mm</t>
  </si>
  <si>
    <t>ウルトラアグレッシブ　ブレード　プラス　3.5 mm</t>
  </si>
  <si>
    <t>オムニカット　4.2 mm</t>
  </si>
  <si>
    <t>フルラジウス　ブレード　プラス　4.0 mm</t>
  </si>
  <si>
    <t>アグレッシブ　ブレード　プラス　4.0 mm</t>
  </si>
  <si>
    <t>ウルトラアグレッシブ　ブレード　プラス　4.0 mm</t>
  </si>
  <si>
    <t>ラウンド　バー　プラス　4.0 mm</t>
  </si>
  <si>
    <t>バレル　バー　プラス　4.0 mm</t>
  </si>
  <si>
    <t>Mitek FMS VUE システム</t>
    <phoneticPr fontId="5"/>
  </si>
  <si>
    <t>229ADBZX00120000</t>
  </si>
  <si>
    <t>FMS VUE ハンドピース</t>
  </si>
  <si>
    <t>36003000(70959010)</t>
  </si>
  <si>
    <t>在庫限り販売終了</t>
    <rPh sb="0" eb="2">
      <t>ザイコ</t>
    </rPh>
    <rPh sb="2" eb="3">
      <t>カギ</t>
    </rPh>
    <rPh sb="4" eb="8">
      <t>ハンバイシュウリョウ</t>
    </rPh>
    <phoneticPr fontId="5"/>
  </si>
  <si>
    <t>Mitek FMS VUE システム</t>
  </si>
  <si>
    <t>FMS VUE リモートコントローラー</t>
  </si>
  <si>
    <t>FMS VUE フットペダル</t>
  </si>
  <si>
    <t>アグレッシブ　ブレード　プラス　3.5 mm Mini</t>
  </si>
  <si>
    <t>フルラジウス　ブレード　プラス　5.0 mm</t>
  </si>
  <si>
    <t>FMSハンドピース2.0 ハンド無</t>
    <phoneticPr fontId="5"/>
  </si>
  <si>
    <t>アグレッシブ　ブレード　プラス　5.0 mm</t>
  </si>
  <si>
    <t>ウルトラアグレッシブ　ブレード　プラス　5.0 mm</t>
  </si>
  <si>
    <t>FMSハンドピース2.0</t>
    <phoneticPr fontId="5"/>
  </si>
  <si>
    <t>FMS VUE ジェネレーター</t>
  </si>
  <si>
    <t>Ｍｉｔｅｋ　ＦＭＳ　チューブ（複数回使用）</t>
  </si>
  <si>
    <t>13B1X00204MM0011</t>
  </si>
  <si>
    <t>インフローチューブ</t>
  </si>
  <si>
    <t>アウトフローチューブ（ワンウェイバルブ無）</t>
  </si>
  <si>
    <t>ワンウェイバルブ付アウトフローチューブ</t>
  </si>
  <si>
    <t>ワイヤ・結さつ糸パサー</t>
  </si>
  <si>
    <t>MitekAutocaptureパサー</t>
  </si>
  <si>
    <t>13B1X00204MM0016</t>
  </si>
  <si>
    <t>Mitek　Autocapture　パサー</t>
  </si>
  <si>
    <t>Autocaptureリテンションプレート</t>
  </si>
  <si>
    <t>231ADBZX00028000</t>
  </si>
  <si>
    <t>Autocapture　リテンションプレート</t>
  </si>
  <si>
    <t>21-091-12</t>
    <phoneticPr fontId="5"/>
  </si>
  <si>
    <t>滅菌済ガイドピン＜NiTi製＞</t>
    <rPh sb="0" eb="2">
      <t>メッキン</t>
    </rPh>
    <rPh sb="2" eb="3">
      <t>スミ</t>
    </rPh>
    <phoneticPr fontId="5"/>
  </si>
  <si>
    <t>225ALBZX00002000</t>
    <phoneticPr fontId="5"/>
  </si>
  <si>
    <t>滅菌済ガイドピン 1.2mm×300mm　</t>
    <rPh sb="2" eb="3">
      <t>スミ</t>
    </rPh>
    <phoneticPr fontId="27"/>
  </si>
  <si>
    <t>ミズホ株式会社</t>
    <rPh sb="3" eb="7">
      <t>カブシキカイシャ</t>
    </rPh>
    <phoneticPr fontId="5"/>
  </si>
  <si>
    <t>214141A</t>
    <phoneticPr fontId="5"/>
  </si>
  <si>
    <t>Mitek パサー ニードル</t>
    <phoneticPr fontId="5"/>
  </si>
  <si>
    <t>22100BZX00866000</t>
    <phoneticPr fontId="5"/>
  </si>
  <si>
    <t>EXPRESSEW Ⅲ ニードル</t>
    <phoneticPr fontId="5"/>
  </si>
  <si>
    <t>232024A</t>
    <phoneticPr fontId="6"/>
  </si>
  <si>
    <t xml:space="preserve">マリアブルグラフトリトラクター </t>
    <phoneticPr fontId="27"/>
  </si>
  <si>
    <t>D213025</t>
  </si>
  <si>
    <t>PANALOK スロッティッド ドリルガイド（フィッシュマウス）</t>
    <phoneticPr fontId="5"/>
  </si>
  <si>
    <t>D213026</t>
  </si>
  <si>
    <t>PANALOK スロッティッド ドリルガイド (ソートゥース）</t>
    <phoneticPr fontId="5"/>
  </si>
  <si>
    <t>D3FBC015E</t>
  </si>
  <si>
    <t>SDIｹｰﾌﾞﾙ 1.5M</t>
  </si>
  <si>
    <t>ｶﾅﾚ電気株式会社</t>
    <rPh sb="3" eb="5">
      <t>デンキ</t>
    </rPh>
    <rPh sb="5" eb="9">
      <t>カブシキガイシャ</t>
    </rPh>
    <phoneticPr fontId="5"/>
  </si>
  <si>
    <t>DHMMRN15</t>
    <phoneticPr fontId="5"/>
  </si>
  <si>
    <t>3.5 ｽﾃﾚｵﾐﾆﾌﾟﾗｸﾞｹｰﾌﾞﾙ 1.5m</t>
    <phoneticPr fontId="5"/>
  </si>
  <si>
    <t>ｴﾚｺﾑ株式会社</t>
    <rPh sb="4" eb="8">
      <t>カブシキガイシャ</t>
    </rPh>
    <phoneticPr fontId="5"/>
  </si>
  <si>
    <t>ET1502L2UWC1G</t>
  </si>
  <si>
    <t>15型タッチパネル</t>
    <rPh sb="2" eb="3">
      <t>カタ</t>
    </rPh>
    <phoneticPr fontId="10"/>
  </si>
  <si>
    <t>ﾀｯﾁﾊﾟﾈﾙｼｽﾃﾑｽﾞ株式会社</t>
    <rPh sb="13" eb="17">
      <t>カブシキガイシャ</t>
    </rPh>
    <phoneticPr fontId="5"/>
  </si>
  <si>
    <t>F06906800</t>
  </si>
  <si>
    <t>アクセサリーケース (MEDIONⅡ)</t>
  </si>
  <si>
    <t>株式会社　フジフレックス</t>
    <rPh sb="0" eb="4">
      <t>カブシキガイシャ</t>
    </rPh>
    <phoneticPr fontId="5"/>
  </si>
  <si>
    <t>F10100600</t>
  </si>
  <si>
    <t>ディスプレイスタンド</t>
  </si>
  <si>
    <t>F101006100</t>
  </si>
  <si>
    <t>ディスプレイスタンド棚板</t>
    <rPh sb="10" eb="12">
      <t>タナイタ</t>
    </rPh>
    <phoneticPr fontId="10"/>
  </si>
  <si>
    <t>F190005100</t>
  </si>
  <si>
    <t>ドリップ用ハンガー</t>
    <rPh sb="4" eb="5">
      <t>ヨウ</t>
    </rPh>
    <phoneticPr fontId="10"/>
  </si>
  <si>
    <t>FFLX030200</t>
  </si>
  <si>
    <t>タッチパネルモニターブラケット</t>
  </si>
  <si>
    <t>FFLX046130</t>
  </si>
  <si>
    <t>OAタップ(1500W)</t>
  </si>
  <si>
    <t>FFPBAEF2</t>
  </si>
  <si>
    <t>バルーンアーム用延長アーム</t>
    <rPh sb="7" eb="8">
      <t>ヨウ</t>
    </rPh>
    <rPh sb="8" eb="10">
      <t>エンチョウ</t>
    </rPh>
    <phoneticPr fontId="10"/>
  </si>
  <si>
    <t>F-JJM-003-00</t>
    <phoneticPr fontId="5"/>
  </si>
  <si>
    <t>PUREVUEカート</t>
  </si>
  <si>
    <t>FMSVUEKIT</t>
  </si>
  <si>
    <t>FMS VUE キット</t>
  </si>
  <si>
    <t>FMS VUEジェネレーター・FMS VUE ハンドピース・FMS VUE フットペダル</t>
    <phoneticPr fontId="5"/>
  </si>
  <si>
    <t>HC3510</t>
  </si>
  <si>
    <t>防水ハードケース</t>
    <rPh sb="0" eb="2">
      <t>ボウスイ</t>
    </rPh>
    <phoneticPr fontId="10"/>
  </si>
  <si>
    <t>ｻﾝﾜｻﾌﾟﾗｲ株式会社</t>
    <phoneticPr fontId="5"/>
  </si>
  <si>
    <t>HDP3</t>
  </si>
  <si>
    <t>3G-SDI to DVI Converter</t>
  </si>
  <si>
    <t>AJA</t>
    <phoneticPr fontId="5"/>
  </si>
  <si>
    <t>HVO3300MT</t>
  </si>
  <si>
    <t>ｿﾆｰ株式会社</t>
    <rPh sb="3" eb="7">
      <t>カブシキガイシャ</t>
    </rPh>
    <phoneticPr fontId="5"/>
  </si>
  <si>
    <t>KCDP1415</t>
  </si>
  <si>
    <t>DisplayPortｹｰﾌﾞﾙ 1.5M</t>
  </si>
  <si>
    <t>KCDVIDL2K</t>
  </si>
  <si>
    <t>DVIｹｰﾌﾞﾙ ﾃﾞｭｱﾙﾘﾝｸ 2M</t>
  </si>
  <si>
    <t>KMHD20P15</t>
  </si>
  <si>
    <t>ﾌﾟﾚﾐｱﾑHDMIｹｰﾌﾞﾙ 1.5M</t>
  </si>
  <si>
    <t>M10111801</t>
    <phoneticPr fontId="5"/>
  </si>
  <si>
    <t>VERSALOOP SHケース</t>
    <phoneticPr fontId="5"/>
  </si>
  <si>
    <t>MET1310</t>
  </si>
  <si>
    <t>ハンガーブラケット</t>
  </si>
  <si>
    <t>UDC</t>
  </si>
  <si>
    <t>Up Down Cross Converter</t>
  </si>
  <si>
    <t>VB211031</t>
    <phoneticPr fontId="5"/>
  </si>
  <si>
    <t>3.2mm パナロックドリル</t>
    <phoneticPr fontId="5"/>
  </si>
  <si>
    <t>33B1X100012A0001</t>
    <phoneticPr fontId="5"/>
  </si>
  <si>
    <t>PANALOK ドリルビット (3.2mm)</t>
    <phoneticPr fontId="5"/>
  </si>
  <si>
    <t>帝人ナカシマメディカル株式会社</t>
    <rPh sb="0" eb="2">
      <t>テイジン</t>
    </rPh>
    <rPh sb="11" eb="15">
      <t>カブシキガイシャ</t>
    </rPh>
    <phoneticPr fontId="5"/>
  </si>
  <si>
    <t>カタログNO</t>
    <phoneticPr fontId="6"/>
  </si>
  <si>
    <t>販売名</t>
    <rPh sb="0" eb="2">
      <t>ハンバイ</t>
    </rPh>
    <rPh sb="2" eb="3">
      <t>メイ</t>
    </rPh>
    <phoneticPr fontId="6"/>
  </si>
  <si>
    <t>医療機器</t>
    <rPh sb="0" eb="2">
      <t>イリョウ</t>
    </rPh>
    <rPh sb="2" eb="4">
      <t>キキ</t>
    </rPh>
    <phoneticPr fontId="6"/>
  </si>
  <si>
    <t>品 名</t>
    <rPh sb="0" eb="1">
      <t>ヒン</t>
    </rPh>
    <rPh sb="2" eb="3">
      <t>メイ</t>
    </rPh>
    <phoneticPr fontId="6"/>
  </si>
  <si>
    <t>規 格</t>
    <rPh sb="0" eb="1">
      <t>タダシ</t>
    </rPh>
    <rPh sb="2" eb="3">
      <t>カク</t>
    </rPh>
    <phoneticPr fontId="6"/>
  </si>
  <si>
    <t>入数</t>
    <rPh sb="0" eb="2">
      <t>イリスウ</t>
    </rPh>
    <phoneticPr fontId="37"/>
  </si>
  <si>
    <t>GTIN</t>
    <phoneticPr fontId="6"/>
  </si>
  <si>
    <t>希望販売価格</t>
    <rPh sb="0" eb="2">
      <t>キボウ</t>
    </rPh>
    <rPh sb="2" eb="4">
      <t>ハンバイ</t>
    </rPh>
    <phoneticPr fontId="6"/>
  </si>
  <si>
    <t>略 称</t>
    <rPh sb="0" eb="1">
      <t>リャク</t>
    </rPh>
    <rPh sb="2" eb="3">
      <t>ショウ</t>
    </rPh>
    <phoneticPr fontId="6"/>
  </si>
  <si>
    <t>材料価格</t>
    <rPh sb="0" eb="2">
      <t>ザイリョウ</t>
    </rPh>
    <rPh sb="2" eb="4">
      <t>カカク</t>
    </rPh>
    <phoneticPr fontId="6"/>
  </si>
  <si>
    <t>(注)材料価格</t>
    <phoneticPr fontId="6"/>
  </si>
  <si>
    <t>医事コード</t>
    <rPh sb="0" eb="1">
      <t>イ</t>
    </rPh>
    <rPh sb="1" eb="2">
      <t>ジ</t>
    </rPh>
    <phoneticPr fontId="6"/>
  </si>
  <si>
    <t>JMDN</t>
    <phoneticPr fontId="6"/>
  </si>
  <si>
    <t>クラス分類</t>
    <rPh sb="3" eb="5">
      <t>ブンルイ</t>
    </rPh>
    <phoneticPr fontId="6"/>
  </si>
  <si>
    <t>クラス名称</t>
    <rPh sb="3" eb="5">
      <t>メイショウ</t>
    </rPh>
    <phoneticPr fontId="6"/>
  </si>
  <si>
    <t>単回使用製品</t>
    <rPh sb="0" eb="1">
      <t>タン</t>
    </rPh>
    <rPh sb="1" eb="2">
      <t>カイ</t>
    </rPh>
    <rPh sb="2" eb="4">
      <t>シヨウ</t>
    </rPh>
    <rPh sb="4" eb="6">
      <t>セイヒン</t>
    </rPh>
    <phoneticPr fontId="6"/>
  </si>
  <si>
    <t>(注)</t>
    <rPh sb="1" eb="2">
      <t>チュウ</t>
    </rPh>
    <phoneticPr fontId="6"/>
  </si>
  <si>
    <t>承認・認証・届出番号</t>
    <phoneticPr fontId="6"/>
  </si>
  <si>
    <t>（税抜）</t>
    <phoneticPr fontId="6"/>
  </si>
  <si>
    <t>2023.4.1~</t>
  </si>
  <si>
    <t>2023.11.1~</t>
    <phoneticPr fontId="37"/>
  </si>
  <si>
    <t>2024.1.1~</t>
  </si>
  <si>
    <t>2024.6.1~</t>
    <phoneticPr fontId="37"/>
  </si>
  <si>
    <t>チャンレー人工股関節システム(エリート　トータル ヒップ システム)</t>
  </si>
  <si>
    <t>20500BZY00280000</t>
  </si>
  <si>
    <t>5460-22-000</t>
  </si>
  <si>
    <t>セメントリストリクター</t>
  </si>
  <si>
    <t>サイズ7</t>
  </si>
  <si>
    <t>オプション部品・OH-1</t>
    <rPh sb="5" eb="7">
      <t>ブヒン</t>
    </rPh>
    <phoneticPr fontId="6"/>
  </si>
  <si>
    <t>738570000</t>
  </si>
  <si>
    <t>5460-12-000</t>
  </si>
  <si>
    <t>サイズ2</t>
  </si>
  <si>
    <t>5460-14-000</t>
  </si>
  <si>
    <t>サイズ3</t>
  </si>
  <si>
    <t>5460-20-000</t>
  </si>
  <si>
    <t>サイズ6</t>
  </si>
  <si>
    <t>チャンレー人工股関節･S</t>
  </si>
  <si>
    <t>16200BZY00641000</t>
  </si>
  <si>
    <t>9632-04-000</t>
  </si>
  <si>
    <t>ハーディング式 セメントリストリクター</t>
  </si>
  <si>
    <t>5460-16-000</t>
  </si>
  <si>
    <t>サイズ4</t>
  </si>
  <si>
    <t>5460-18-000</t>
  </si>
  <si>
    <t>サイズ5</t>
  </si>
  <si>
    <t>5460-10-000</t>
  </si>
  <si>
    <t>サイズ1</t>
  </si>
  <si>
    <t>2810-17-000</t>
  </si>
  <si>
    <t>Global レトラクターセット</t>
  </si>
  <si>
    <t>13B1X00204D00051</t>
  </si>
  <si>
    <t>アンテリオールグレノイドネック レトラクター(2プロング)</t>
  </si>
  <si>
    <t>2810-03-000</t>
  </si>
  <si>
    <t>アクロミアル レトラクター(中)</t>
  </si>
  <si>
    <t>2490-98-000</t>
  </si>
  <si>
    <t>人工肩関節用単回使用手術器械</t>
  </si>
  <si>
    <t>227ADBZX00135000</t>
  </si>
  <si>
    <t>2490-98-000</t>
    <phoneticPr fontId="5"/>
  </si>
  <si>
    <t>ショートフィクセーションピン 3.2mm</t>
  </si>
  <si>
    <t>2307-86-002</t>
  </si>
  <si>
    <t>ブイ シェープ グレノイド レトラクター</t>
  </si>
  <si>
    <t>2245-90-010</t>
  </si>
  <si>
    <t>グレノイド アクセス キット セット (滅菌ケース)</t>
  </si>
  <si>
    <t>2245-10-100</t>
  </si>
  <si>
    <t>プロキシマル ヒュメラス  スプレッダー</t>
  </si>
  <si>
    <t>2245-10-042</t>
  </si>
  <si>
    <t>モディファイド ソナベンド レトラクター</t>
  </si>
  <si>
    <t>2245-10-040</t>
  </si>
  <si>
    <t>リバース ホフマン</t>
  </si>
  <si>
    <t>2245-10-008</t>
  </si>
  <si>
    <t>胸筋レトラクター(中)</t>
  </si>
  <si>
    <t>2245-10-001</t>
  </si>
  <si>
    <t>ブラントポイントゲルピー</t>
  </si>
  <si>
    <t>1137-98-045</t>
  </si>
  <si>
    <t>人工肩関節システム　グローバル　アドバンテージ</t>
    <phoneticPr fontId="5"/>
  </si>
  <si>
    <t>21700BZY00091000</t>
  </si>
  <si>
    <t>肩甲骨コンポーネント フィン付</t>
    <rPh sb="0" eb="3">
      <t>ケンコウコツ</t>
    </rPh>
    <rPh sb="14" eb="15">
      <t>ツキ</t>
    </rPh>
    <phoneticPr fontId="6"/>
  </si>
  <si>
    <t>4545652167085</t>
  </si>
  <si>
    <t xml:space="preserve">人工肩関節・SG-1 </t>
  </si>
  <si>
    <t>738610000</t>
  </si>
  <si>
    <t>高度管理医療機器</t>
    <rPh sb="0" eb="2">
      <t>コウド</t>
    </rPh>
    <rPh sb="2" eb="4">
      <t>カンリ</t>
    </rPh>
    <rPh sb="4" eb="6">
      <t>イリョウ</t>
    </rPh>
    <rPh sb="6" eb="8">
      <t>キキ</t>
    </rPh>
    <phoneticPr fontId="6"/>
  </si>
  <si>
    <t>在庫をご確認のうえ、ご注文ください。</t>
    <rPh sb="0" eb="2">
      <t>ザイコ</t>
    </rPh>
    <rPh sb="4" eb="6">
      <t>カクニン</t>
    </rPh>
    <rPh sb="11" eb="13">
      <t>チュウモン</t>
    </rPh>
    <phoneticPr fontId="5"/>
  </si>
  <si>
    <t>1137-97-045</t>
  </si>
  <si>
    <t>人工肩関節システム　グローバル　アドバンテージ</t>
  </si>
  <si>
    <t>4545652167078</t>
  </si>
  <si>
    <t>1137-96-045</t>
  </si>
  <si>
    <t>4545652167061</t>
  </si>
  <si>
    <t>1137-95-045</t>
  </si>
  <si>
    <t>4545652167054</t>
  </si>
  <si>
    <t>1137-94-045</t>
  </si>
  <si>
    <t>4545652167047</t>
  </si>
  <si>
    <t>1137-93-045</t>
  </si>
  <si>
    <t>40×s</t>
  </si>
  <si>
    <t>4545652167030</t>
  </si>
  <si>
    <t>1137-88-045</t>
  </si>
  <si>
    <t>肩甲骨コンポーネント ペグ付</t>
    <rPh sb="0" eb="3">
      <t>ケンコウコツ</t>
    </rPh>
    <rPh sb="13" eb="14">
      <t>ツキ</t>
    </rPh>
    <phoneticPr fontId="6"/>
  </si>
  <si>
    <t>4545652167023</t>
  </si>
  <si>
    <t>1137-87-045</t>
  </si>
  <si>
    <t>4545652167016</t>
  </si>
  <si>
    <t>1137-86-045</t>
  </si>
  <si>
    <t>4545652167009</t>
  </si>
  <si>
    <t>1137-85-045</t>
  </si>
  <si>
    <t>4545652166996</t>
  </si>
  <si>
    <t>1137-84-045</t>
  </si>
  <si>
    <t>4545652166989</t>
  </si>
  <si>
    <t>1137-16-000</t>
  </si>
  <si>
    <t>上腕骨ステム</t>
    <rPh sb="0" eb="2">
      <t>ジョウワン</t>
    </rPh>
    <rPh sb="2" eb="3">
      <t>コツ</t>
    </rPh>
    <phoneticPr fontId="5"/>
  </si>
  <si>
    <t>16×160mm</t>
  </si>
  <si>
    <t>4545652151329</t>
  </si>
  <si>
    <t>人工肩関節・SH-1</t>
    <rPh sb="0" eb="5">
      <t>ジンコウカタカンセツ</t>
    </rPh>
    <phoneticPr fontId="5"/>
  </si>
  <si>
    <t>738620000</t>
  </si>
  <si>
    <t>販売終了</t>
    <rPh sb="0" eb="2">
      <t>ハンバイ</t>
    </rPh>
    <rPh sb="2" eb="4">
      <t>シュウリョウ</t>
    </rPh>
    <phoneticPr fontId="5"/>
  </si>
  <si>
    <t>1137-14-010</t>
  </si>
  <si>
    <t>上腕骨ステム（ロング）</t>
    <rPh sb="0" eb="2">
      <t>ジョウワン</t>
    </rPh>
    <rPh sb="2" eb="3">
      <t>コツ</t>
    </rPh>
    <phoneticPr fontId="5"/>
  </si>
  <si>
    <t>14×220mm</t>
  </si>
  <si>
    <t>1137-14-000</t>
  </si>
  <si>
    <t>14×153mm</t>
  </si>
  <si>
    <t>4545652151312</t>
  </si>
  <si>
    <t>1137-12-010</t>
  </si>
  <si>
    <t>12×220mm</t>
  </si>
  <si>
    <t>4545652151350</t>
  </si>
  <si>
    <t>1137-12-000</t>
  </si>
  <si>
    <t>12×145mm</t>
  </si>
  <si>
    <t>4545652151305</t>
  </si>
  <si>
    <t>1137-10-010</t>
  </si>
  <si>
    <t>10×210mm</t>
  </si>
  <si>
    <t>4545652151343</t>
  </si>
  <si>
    <t>1137-10-000</t>
  </si>
  <si>
    <t>10×138mm</t>
  </si>
  <si>
    <t>4545652151299</t>
  </si>
  <si>
    <t>1137-08-010</t>
  </si>
  <si>
    <t>8×200mm</t>
  </si>
  <si>
    <t>4545652151336</t>
  </si>
  <si>
    <t>1137-08-000</t>
  </si>
  <si>
    <t>8×133mm</t>
  </si>
  <si>
    <t>4545652151282</t>
  </si>
  <si>
    <t>1137-06-000</t>
  </si>
  <si>
    <t>6×108mm</t>
  </si>
  <si>
    <t>4545652151275</t>
  </si>
  <si>
    <t>1128-65-080</t>
  </si>
  <si>
    <t>上腕骨CTAヘッド</t>
    <rPh sb="0" eb="2">
      <t>ジョウワン</t>
    </rPh>
    <rPh sb="2" eb="3">
      <t>コツ</t>
    </rPh>
    <phoneticPr fontId="5"/>
  </si>
  <si>
    <t>56×23</t>
  </si>
  <si>
    <t>4545652168136</t>
  </si>
  <si>
    <t>人工肩関節・SS-1</t>
  </si>
  <si>
    <t>710010944</t>
  </si>
  <si>
    <t>在庫僅少（リビジョン用）</t>
    <rPh sb="0" eb="4">
      <t>ザイコキンショウ</t>
    </rPh>
    <rPh sb="10" eb="11">
      <t>ヨウ</t>
    </rPh>
    <phoneticPr fontId="5"/>
  </si>
  <si>
    <t>1128-65-070</t>
  </si>
  <si>
    <t>56×18</t>
  </si>
  <si>
    <t>4545652168129</t>
  </si>
  <si>
    <t>1128-65-060</t>
  </si>
  <si>
    <t>52×23</t>
  </si>
  <si>
    <t>4545652168112</t>
  </si>
  <si>
    <t>1128-65-050</t>
  </si>
  <si>
    <t>52×18</t>
  </si>
  <si>
    <t>4545652168105</t>
  </si>
  <si>
    <t>1128-65-040</t>
  </si>
  <si>
    <t>48×23</t>
  </si>
  <si>
    <t>4545652168099</t>
  </si>
  <si>
    <t>1128-65-030</t>
  </si>
  <si>
    <t>48×18</t>
  </si>
  <si>
    <t>4545652168082</t>
  </si>
  <si>
    <t>1128-65-020</t>
  </si>
  <si>
    <t>44×23</t>
  </si>
  <si>
    <t>4545652168075</t>
  </si>
  <si>
    <t>1128-65-010</t>
  </si>
  <si>
    <t>44×18</t>
  </si>
  <si>
    <t>4545652168013</t>
  </si>
  <si>
    <t>1128-56-120</t>
  </si>
  <si>
    <t>Global Fx 人工肩関節システム</t>
  </si>
  <si>
    <t>21600BZY00244000</t>
  </si>
  <si>
    <t>上腕骨偏心ヘッド</t>
    <rPh sb="0" eb="2">
      <t>ジョウワン</t>
    </rPh>
    <rPh sb="2" eb="3">
      <t>ボネ</t>
    </rPh>
    <rPh sb="3" eb="4">
      <t>ヘン</t>
    </rPh>
    <rPh sb="4" eb="5">
      <t>ゴコロ</t>
    </rPh>
    <phoneticPr fontId="6"/>
  </si>
  <si>
    <t>56×21</t>
  </si>
  <si>
    <t>4545652151442</t>
  </si>
  <si>
    <t>1128-56-110</t>
  </si>
  <si>
    <t>4545652151435</t>
  </si>
  <si>
    <t>1128-56-020</t>
  </si>
  <si>
    <t>21600BZY00244000</t>
    <phoneticPr fontId="5"/>
  </si>
  <si>
    <t>上腕骨ヘッド</t>
    <rPh sb="0" eb="2">
      <t>ジョウワン</t>
    </rPh>
    <rPh sb="2" eb="3">
      <t>ボネ</t>
    </rPh>
    <phoneticPr fontId="6"/>
  </si>
  <si>
    <t>4545652151473</t>
  </si>
  <si>
    <t>1128-56-010</t>
  </si>
  <si>
    <t>4545652151466</t>
  </si>
  <si>
    <t>1128-56-000</t>
  </si>
  <si>
    <t>56×15</t>
  </si>
  <si>
    <t>4545652151459</t>
  </si>
  <si>
    <t>1128-52-120</t>
  </si>
  <si>
    <t>52×21</t>
  </si>
  <si>
    <t>4545652151428</t>
  </si>
  <si>
    <t>1128-52-110</t>
  </si>
  <si>
    <t>4545652151411</t>
  </si>
  <si>
    <t>1128-52-020</t>
  </si>
  <si>
    <t>4545652147704</t>
  </si>
  <si>
    <t>1128-52-010</t>
  </si>
  <si>
    <t>4545652147698</t>
  </si>
  <si>
    <t>1128-52-000</t>
  </si>
  <si>
    <t>52×15</t>
  </si>
  <si>
    <t>4545652147681</t>
  </si>
  <si>
    <t>1128-48-120</t>
  </si>
  <si>
    <t>48×21</t>
  </si>
  <si>
    <t>4545652151404</t>
  </si>
  <si>
    <t>1128-48-110</t>
  </si>
  <si>
    <t>4545652151398</t>
  </si>
  <si>
    <t>1128-48-020</t>
  </si>
  <si>
    <t>4545652147674</t>
  </si>
  <si>
    <t>1128-48-010</t>
  </si>
  <si>
    <t>4545652147667</t>
  </si>
  <si>
    <t>1128-48-000</t>
  </si>
  <si>
    <t>48×15</t>
  </si>
  <si>
    <t>4545652147650</t>
  </si>
  <si>
    <t>1128-44-120</t>
  </si>
  <si>
    <t>44×21</t>
  </si>
  <si>
    <t>4545652151381</t>
  </si>
  <si>
    <t>1128-44-110</t>
  </si>
  <si>
    <t>4545652151374</t>
  </si>
  <si>
    <t>1128-44-020</t>
  </si>
  <si>
    <t>4545652147643</t>
  </si>
  <si>
    <t>1128-44-010</t>
  </si>
  <si>
    <t>4545652147636</t>
  </si>
  <si>
    <t>1128-44-000</t>
  </si>
  <si>
    <t>Global Fx 人工肩関節システム</t>
    <phoneticPr fontId="5"/>
  </si>
  <si>
    <t>44×15</t>
  </si>
  <si>
    <t>4545652147629</t>
  </si>
  <si>
    <t>1128-40-020</t>
  </si>
  <si>
    <t>40×21</t>
  </si>
  <si>
    <t>4545652147612</t>
  </si>
  <si>
    <t>1128-40-010</t>
  </si>
  <si>
    <t>40×18</t>
  </si>
  <si>
    <t>4545652147599</t>
  </si>
  <si>
    <t>1128-40-000</t>
  </si>
  <si>
    <t>40×15</t>
  </si>
  <si>
    <t>4545652147582</t>
  </si>
  <si>
    <t>1128-12-010</t>
  </si>
  <si>
    <t>上腕骨ステム(ロング)</t>
    <rPh sb="0" eb="2">
      <t>ジョウワン</t>
    </rPh>
    <rPh sb="2" eb="3">
      <t>コツ</t>
    </rPh>
    <phoneticPr fontId="5"/>
  </si>
  <si>
    <t>4545652147780</t>
  </si>
  <si>
    <t>人工肩関節・SH-1</t>
  </si>
  <si>
    <t>1128-12-000</t>
  </si>
  <si>
    <t>12×150mm</t>
  </si>
  <si>
    <t>4545652147773</t>
  </si>
  <si>
    <t>1128-10-010</t>
  </si>
  <si>
    <t>4545652147766</t>
  </si>
  <si>
    <t>1128-10-000</t>
  </si>
  <si>
    <t>10×140mm</t>
  </si>
  <si>
    <t>4545652147759</t>
  </si>
  <si>
    <t>1128-08-010</t>
  </si>
  <si>
    <t>4545652147742</t>
  </si>
  <si>
    <t>1128-08-000</t>
  </si>
  <si>
    <t>8×130mm</t>
  </si>
  <si>
    <t>4545652147735</t>
  </si>
  <si>
    <t>1128-06-010</t>
  </si>
  <si>
    <t>6×160mm</t>
  </si>
  <si>
    <t>4545652147728</t>
  </si>
  <si>
    <t>1128-06-000</t>
  </si>
  <si>
    <t>6×120mm</t>
  </si>
  <si>
    <t>4545652147711</t>
  </si>
  <si>
    <t>1100-60-120</t>
  </si>
  <si>
    <t>人工肩関節システム Global Unite</t>
  </si>
  <si>
    <t>22400BZX00283000</t>
  </si>
  <si>
    <t>上腕骨ボディ</t>
    <rPh sb="0" eb="2">
      <t>ジョウワン</t>
    </rPh>
    <rPh sb="2" eb="3">
      <t>コツ</t>
    </rPh>
    <phoneticPr fontId="5"/>
  </si>
  <si>
    <t>16(-5)</t>
  </si>
  <si>
    <t>上腕骨ステムと共に使用　(2点合計で\270,000)</t>
    <phoneticPr fontId="5"/>
  </si>
  <si>
    <t>1100-60-110</t>
  </si>
  <si>
    <t>16(0)</t>
  </si>
  <si>
    <t>1100-60-100</t>
  </si>
  <si>
    <t>1100-60-020</t>
  </si>
  <si>
    <t xml:space="preserve">GLOBAL UNITE ANATOMIC ボディ </t>
  </si>
  <si>
    <t>16mm 142</t>
  </si>
  <si>
    <t>1100-60-010</t>
  </si>
  <si>
    <t>16mm 128</t>
  </si>
  <si>
    <t>1100-60-000</t>
  </si>
  <si>
    <t>16mm 135</t>
  </si>
  <si>
    <t>1100-56-620</t>
  </si>
  <si>
    <t>上腕骨偏心ヘッド</t>
    <rPh sb="0" eb="2">
      <t>ジョウワン</t>
    </rPh>
    <rPh sb="2" eb="3">
      <t>ボネ</t>
    </rPh>
    <rPh sb="3" eb="4">
      <t>ヘン</t>
    </rPh>
    <rPh sb="4" eb="5">
      <t>ココロ</t>
    </rPh>
    <phoneticPr fontId="6"/>
  </si>
  <si>
    <t>1100-56-610</t>
  </si>
  <si>
    <t>人工肩関節システム Global Unite</t>
    <phoneticPr fontId="5"/>
  </si>
  <si>
    <t>1100-56-520</t>
  </si>
  <si>
    <t>1100-56-510</t>
  </si>
  <si>
    <t>1100-52-620</t>
  </si>
  <si>
    <t>1100-52-610</t>
  </si>
  <si>
    <t>1100-52-600</t>
  </si>
  <si>
    <t>1100-52-520</t>
  </si>
  <si>
    <t>1100-52-510</t>
  </si>
  <si>
    <t>1100-52-500</t>
  </si>
  <si>
    <t>1100-50-120</t>
  </si>
  <si>
    <t>14(+5)</t>
  </si>
  <si>
    <t>1100-50-110</t>
  </si>
  <si>
    <t>14(0)</t>
  </si>
  <si>
    <t>1100-50-100</t>
  </si>
  <si>
    <t>14(-5)</t>
  </si>
  <si>
    <t>1100-50-020</t>
  </si>
  <si>
    <t>14mm 142</t>
  </si>
  <si>
    <t>1100-50-010</t>
  </si>
  <si>
    <t>14mm 128</t>
  </si>
  <si>
    <t>1100-50-000</t>
  </si>
  <si>
    <t>14mm 135</t>
  </si>
  <si>
    <t>1100-48-620</t>
  </si>
  <si>
    <t>1100-48-610</t>
  </si>
  <si>
    <t>1100-48-600</t>
  </si>
  <si>
    <t>1100-48-520</t>
  </si>
  <si>
    <t>1100-48-510</t>
  </si>
  <si>
    <t>1100-48-500</t>
  </si>
  <si>
    <t>1100-44-620</t>
  </si>
  <si>
    <t>1100-44-610</t>
  </si>
  <si>
    <t>1100-44-600</t>
  </si>
  <si>
    <t>1100-44-530</t>
  </si>
  <si>
    <t>44×12mm</t>
  </si>
  <si>
    <t>1100-44-520</t>
  </si>
  <si>
    <t>1100-44-510</t>
  </si>
  <si>
    <t>1100-44-500</t>
  </si>
  <si>
    <t>1100-40-610</t>
  </si>
  <si>
    <t>1100-40-600</t>
  </si>
  <si>
    <t>1100-40-530</t>
  </si>
  <si>
    <t>40×12mm</t>
  </si>
  <si>
    <t>1100-40-510</t>
  </si>
  <si>
    <t>22400BZX00283000</t>
    <phoneticPr fontId="5"/>
  </si>
  <si>
    <t>1100-40-500</t>
  </si>
  <si>
    <t>1100-40-120</t>
  </si>
  <si>
    <t>12(+5)</t>
  </si>
  <si>
    <t>1100-40-110</t>
  </si>
  <si>
    <t>12(0)</t>
  </si>
  <si>
    <t>1100-40-100</t>
  </si>
  <si>
    <t>12(-5)</t>
  </si>
  <si>
    <t>1100-40-020</t>
  </si>
  <si>
    <t>12mm 142</t>
  </si>
  <si>
    <t>1100-40-010</t>
  </si>
  <si>
    <t>GLOBAL UNITE ANATOMIC ボディ</t>
  </si>
  <si>
    <t>12mm 128</t>
  </si>
  <si>
    <t>1100-40-000</t>
  </si>
  <si>
    <t>12mm 135</t>
  </si>
  <si>
    <t>1100-30-120</t>
  </si>
  <si>
    <t>10(+5)</t>
  </si>
  <si>
    <t>1100-30-110</t>
  </si>
  <si>
    <t>10(0)</t>
  </si>
  <si>
    <t>1100-30-100</t>
  </si>
  <si>
    <t>10(-5)</t>
  </si>
  <si>
    <t>1100-30-020</t>
  </si>
  <si>
    <t>10mm 142</t>
  </si>
  <si>
    <t>1100-30-010</t>
  </si>
  <si>
    <t>10mm 128</t>
  </si>
  <si>
    <t>1100-30-000</t>
  </si>
  <si>
    <t>10mm 135</t>
  </si>
  <si>
    <t>1100-20-510</t>
  </si>
  <si>
    <t>上腕骨偏心カラー</t>
    <rPh sb="0" eb="3">
      <t>ジョウワンコツ</t>
    </rPh>
    <rPh sb="3" eb="4">
      <t>ヘン</t>
    </rPh>
    <rPh sb="4" eb="5">
      <t>シン</t>
    </rPh>
    <phoneticPr fontId="5"/>
  </si>
  <si>
    <t>56mm</t>
  </si>
  <si>
    <t>上腕骨ステム、上腕骨ボディと共に使用　(3点合計で\270,000)</t>
    <rPh sb="7" eb="10">
      <t>ジョウワンコツ</t>
    </rPh>
    <phoneticPr fontId="5"/>
  </si>
  <si>
    <t>1100-20-500</t>
  </si>
  <si>
    <t>上腕骨カラー</t>
    <rPh sb="0" eb="2">
      <t>ジョウワン</t>
    </rPh>
    <rPh sb="2" eb="3">
      <t>コツ</t>
    </rPh>
    <phoneticPr fontId="5"/>
  </si>
  <si>
    <t>1100-20-410</t>
  </si>
  <si>
    <t>52mm</t>
  </si>
  <si>
    <t>1100-20-400</t>
  </si>
  <si>
    <t>1100-20-310</t>
  </si>
  <si>
    <t>48mm</t>
  </si>
  <si>
    <t>1100-20-300</t>
  </si>
  <si>
    <t>1100-20-210</t>
  </si>
  <si>
    <t>44mm</t>
  </si>
  <si>
    <t>1100-20-200</t>
  </si>
  <si>
    <t>1100-20-110</t>
  </si>
  <si>
    <t>40mm</t>
  </si>
  <si>
    <t>1100-20-100</t>
  </si>
  <si>
    <t>1100-20-020</t>
  </si>
  <si>
    <t>6/8mm 142</t>
  </si>
  <si>
    <t>1100-20-010</t>
  </si>
  <si>
    <t>6/8mm 128</t>
  </si>
  <si>
    <t>1100-20-000</t>
  </si>
  <si>
    <t>6/8mm 135</t>
  </si>
  <si>
    <t>1100-16-100</t>
  </si>
  <si>
    <t>上腕骨ステム</t>
    <rPh sb="0" eb="2">
      <t>ジョウワン</t>
    </rPh>
    <rPh sb="2" eb="3">
      <t>ボネ</t>
    </rPh>
    <phoneticPr fontId="6"/>
  </si>
  <si>
    <t>16mm</t>
  </si>
  <si>
    <t>上腕骨ボディと共に使用　(2点合計で\270,000)</t>
    <rPh sb="0" eb="2">
      <t>ジョウワン</t>
    </rPh>
    <rPh sb="2" eb="3">
      <t>コツ</t>
    </rPh>
    <rPh sb="7" eb="8">
      <t>トモ</t>
    </rPh>
    <rPh sb="9" eb="11">
      <t>シヨウ</t>
    </rPh>
    <rPh sb="14" eb="15">
      <t>テン</t>
    </rPh>
    <rPh sb="15" eb="17">
      <t>ゴウケイ</t>
    </rPh>
    <phoneticPr fontId="5"/>
  </si>
  <si>
    <t>1100-14-100</t>
  </si>
  <si>
    <t>14mm</t>
  </si>
  <si>
    <t>1100-12-600</t>
  </si>
  <si>
    <t>上腕骨ステム(ロング)</t>
    <rPh sb="0" eb="2">
      <t>ジョウワン</t>
    </rPh>
    <rPh sb="2" eb="3">
      <t>ボネ</t>
    </rPh>
    <phoneticPr fontId="6"/>
  </si>
  <si>
    <t>12mm</t>
  </si>
  <si>
    <t>1100-12-100</t>
  </si>
  <si>
    <t>1100-10-600</t>
  </si>
  <si>
    <t>10mm</t>
  </si>
  <si>
    <t>1100-10-100</t>
  </si>
  <si>
    <t>1100-08-600</t>
  </si>
  <si>
    <t>8mm</t>
  </si>
  <si>
    <t>1100-08-100</t>
  </si>
  <si>
    <t>1100-06-600</t>
  </si>
  <si>
    <t>6mm</t>
  </si>
  <si>
    <t>1100-06-100</t>
  </si>
  <si>
    <t>ドリルビット 3.2mm X 127mm</t>
  </si>
  <si>
    <t>単回使用　Shoulder　Extraction　システム</t>
  </si>
  <si>
    <t>230ADBZX00018000</t>
  </si>
  <si>
    <t>オステオトームブレード</t>
  </si>
  <si>
    <t>フィン型 ショート</t>
    <rPh sb="3" eb="4">
      <t>カタ</t>
    </rPh>
    <phoneticPr fontId="6"/>
  </si>
  <si>
    <t>70964012</t>
  </si>
  <si>
    <t>ラディアル型 ロング</t>
    <rPh sb="5" eb="6">
      <t>カタ</t>
    </rPh>
    <phoneticPr fontId="6"/>
  </si>
  <si>
    <t>ラディアル型 ミディアム</t>
    <rPh sb="5" eb="6">
      <t>カタ</t>
    </rPh>
    <phoneticPr fontId="6"/>
  </si>
  <si>
    <t>ラディアル型 ショート</t>
    <rPh sb="5" eb="6">
      <t>カタ</t>
    </rPh>
    <phoneticPr fontId="6"/>
  </si>
  <si>
    <t>フラット型 ロング</t>
    <rPh sb="4" eb="5">
      <t>カタ</t>
    </rPh>
    <phoneticPr fontId="6"/>
  </si>
  <si>
    <t>フラット型 ミディアム</t>
    <rPh sb="4" eb="5">
      <t>カタ</t>
    </rPh>
    <phoneticPr fontId="6"/>
  </si>
  <si>
    <t>フラット型 ショート</t>
    <rPh sb="4" eb="5">
      <t>カタ</t>
    </rPh>
    <phoneticPr fontId="6"/>
  </si>
  <si>
    <t>グレノスフィアガイドピン　1.5mm X 300mm</t>
  </si>
  <si>
    <t>2.5mm X 170mm  ドリルビット</t>
  </si>
  <si>
    <t>1.2mm X 150mm スクリューガイドピン</t>
  </si>
  <si>
    <t>2.5mm メタグレンガイドピン</t>
  </si>
  <si>
    <t>CAP CTA 6インチ　スレッドピン</t>
  </si>
  <si>
    <t>2.5mm ブレークアウェイガイドピン</t>
  </si>
  <si>
    <t>DELTA XTEND リバースショルダーシステム(モジュラー)</t>
    <phoneticPr fontId="5"/>
  </si>
  <si>
    <t>22700BZX00246000</t>
  </si>
  <si>
    <t xml:space="preserve">DELTA XTEND® メタグレン ロングタイプ </t>
  </si>
  <si>
    <t>15mm</t>
  </si>
  <si>
    <t>人工肩関節・SR-5</t>
    <rPh sb="0" eb="2">
      <t>ジンコウ</t>
    </rPh>
    <rPh sb="2" eb="3">
      <t>カタ</t>
    </rPh>
    <rPh sb="3" eb="5">
      <t>カンセツ</t>
    </rPh>
    <phoneticPr fontId="6"/>
  </si>
  <si>
    <t>710010776</t>
  </si>
  <si>
    <t>DELTA XTEND リバースショルダーシステム(モジュラー)</t>
  </si>
  <si>
    <t>22700BZX00246000</t>
    <phoneticPr fontId="5"/>
  </si>
  <si>
    <t xml:space="preserve">DELTA XTEND® ロッキングスクリュー </t>
  </si>
  <si>
    <t>4.5mm×48mm</t>
  </si>
  <si>
    <t>4.5mm×42mm</t>
  </si>
  <si>
    <t>4.5mm×36mm</t>
  </si>
  <si>
    <t>4.5mm×30mm</t>
  </si>
  <si>
    <t>4.5mm×24mm</t>
  </si>
  <si>
    <t>DELTA XTEND® ノンロッキングスクリュー</t>
  </si>
  <si>
    <t>4.5mm×18mm</t>
  </si>
  <si>
    <t xml:space="preserve">DELTA XTEND® グレノスフィア スタンダードタイプ </t>
  </si>
  <si>
    <t>42mm</t>
  </si>
  <si>
    <t>人工肩関節・SG-2</t>
    <rPh sb="0" eb="2">
      <t>ジンコウ</t>
    </rPh>
    <rPh sb="2" eb="3">
      <t>カタ</t>
    </rPh>
    <rPh sb="3" eb="5">
      <t>カンセツ</t>
    </rPh>
    <phoneticPr fontId="6"/>
  </si>
  <si>
    <t>710010775</t>
  </si>
  <si>
    <t>38mm</t>
  </si>
  <si>
    <t xml:space="preserve">DELTA XTEND® グレノスフィア 偏心タイプ </t>
  </si>
  <si>
    <t>人工肩関節・SG-2-2</t>
    <rPh sb="0" eb="2">
      <t>ジンコウ</t>
    </rPh>
    <rPh sb="2" eb="3">
      <t>カタ</t>
    </rPh>
    <rPh sb="3" eb="5">
      <t>カンセツ</t>
    </rPh>
    <phoneticPr fontId="6"/>
  </si>
  <si>
    <t>710010850</t>
  </si>
  <si>
    <t>DELTA XTEND® メタグレン スタンダードタイプ</t>
  </si>
  <si>
    <t xml:space="preserve">DELTA XTEND® CTAヘッド </t>
  </si>
  <si>
    <t>52mm×26mm</t>
  </si>
  <si>
    <t>人工肩関節・SR-6</t>
    <rPh sb="0" eb="2">
      <t>ジンコウ</t>
    </rPh>
    <rPh sb="2" eb="3">
      <t>カタ</t>
    </rPh>
    <rPh sb="3" eb="5">
      <t>カンセツ</t>
    </rPh>
    <phoneticPr fontId="6"/>
  </si>
  <si>
    <t>710010835</t>
  </si>
  <si>
    <t>52mm×21mm</t>
  </si>
  <si>
    <t>48mm×26mm</t>
  </si>
  <si>
    <t>48mm×21mm</t>
  </si>
  <si>
    <t xml:space="preserve">DELTA XTEND® ポリエチレンカップ スタンダードタイプ </t>
  </si>
  <si>
    <t>42mm+9mm</t>
  </si>
  <si>
    <t>人工肩関節・SI-1</t>
    <rPh sb="0" eb="2">
      <t>ジンコウ</t>
    </rPh>
    <rPh sb="2" eb="3">
      <t>カタ</t>
    </rPh>
    <rPh sb="3" eb="5">
      <t>カンセツ</t>
    </rPh>
    <phoneticPr fontId="6"/>
  </si>
  <si>
    <t>710010774</t>
  </si>
  <si>
    <t>42mm+6mm</t>
  </si>
  <si>
    <t>42mm+3mm</t>
  </si>
  <si>
    <t xml:space="preserve">DELTA XTEND® ポリエチレンカップ リテンティブタイプ </t>
  </si>
  <si>
    <t xml:space="preserve">DELTA XTEND® ポリエチレンカップ ハイモビリティタイプ   </t>
  </si>
  <si>
    <t>38mm+9mm</t>
  </si>
  <si>
    <t>38mm+6mm</t>
  </si>
  <si>
    <t>38mm+3mm</t>
  </si>
  <si>
    <t>DELTA XTEND® スペーサー</t>
  </si>
  <si>
    <t>人工肩関節・SS-3</t>
  </si>
  <si>
    <t>710010773</t>
  </si>
  <si>
    <t>DELTA XTEND® エピフィシス 偏心タイプ(右)</t>
  </si>
  <si>
    <t>人工肩関節・SS-2</t>
  </si>
  <si>
    <t>ﾓｼﾞｭﾗｰｽﾃﾑと組み合わせて使用</t>
  </si>
  <si>
    <t>710010945</t>
  </si>
  <si>
    <t>DELTA XTEND® エピフィシス 偏心タイプ(左)</t>
  </si>
  <si>
    <t>DELTA XTEND® エピフィシス スタンダードタイプ</t>
  </si>
  <si>
    <t>DELTA XTEND® モジュラーセメントレスステム</t>
  </si>
  <si>
    <t>ｴﾋﾟﾌｨｼｽと組み合わせて使用</t>
  </si>
  <si>
    <t>DELTA XTEND リバースショルダーシステム(モノブロック)</t>
  </si>
  <si>
    <t>22700BZX00247000</t>
  </si>
  <si>
    <t>DELTA XTEND® モノブロックセメントステム ロングタイプ</t>
  </si>
  <si>
    <t>14mm サイズ2</t>
  </si>
  <si>
    <t>人工肩関節・SH-1 / 人工肩関節・SS-2</t>
  </si>
  <si>
    <t>738620000 / 710010945</t>
  </si>
  <si>
    <t>DELTA XTEND リバースショルダーシステム(モノブロック)</t>
    <phoneticPr fontId="5"/>
  </si>
  <si>
    <t>DELTA XTEND® モノブロックセメントステム スタンダードタイプ</t>
  </si>
  <si>
    <t>14mm サイズ1</t>
  </si>
  <si>
    <t>22700BZX00247000</t>
    <phoneticPr fontId="5"/>
  </si>
  <si>
    <t>12mm サイズ2</t>
  </si>
  <si>
    <t>12mm サイズ1</t>
  </si>
  <si>
    <t>10mm サイズ2</t>
  </si>
  <si>
    <t>10mm サイズ1</t>
  </si>
  <si>
    <t>8mm サイズ1</t>
  </si>
  <si>
    <t>カタログ番号検索</t>
    <rPh sb="4" eb="6">
      <t>バンゴウ</t>
    </rPh>
    <rPh sb="6" eb="8">
      <t>ケンサク</t>
    </rPh>
    <phoneticPr fontId="19"/>
  </si>
  <si>
    <t>＜カタログ番号を入力して下さい。販売名、品名、希望販売価格、JMDNコード、JANコード、承認番号、クラス分類が表示されます。＞</t>
    <rPh sb="5" eb="7">
      <t>バンゴウ</t>
    </rPh>
    <rPh sb="8" eb="10">
      <t>ニュウリョク</t>
    </rPh>
    <rPh sb="12" eb="13">
      <t>クダ</t>
    </rPh>
    <rPh sb="16" eb="18">
      <t>ハンバイ</t>
    </rPh>
    <rPh sb="18" eb="19">
      <t>メイ</t>
    </rPh>
    <rPh sb="20" eb="22">
      <t>ヒンメイ</t>
    </rPh>
    <rPh sb="23" eb="25">
      <t>キボウ</t>
    </rPh>
    <rPh sb="25" eb="27">
      <t>ハンバイ</t>
    </rPh>
    <rPh sb="27" eb="29">
      <t>カカク</t>
    </rPh>
    <rPh sb="45" eb="47">
      <t>ショウニン</t>
    </rPh>
    <rPh sb="47" eb="49">
      <t>バンゴウ</t>
    </rPh>
    <rPh sb="53" eb="55">
      <t>ブンルイ</t>
    </rPh>
    <rPh sb="56" eb="58">
      <t>ヒョウジ</t>
    </rPh>
    <phoneticPr fontId="19"/>
  </si>
  <si>
    <t>※表示価格は消費税抜きの金額となります。</t>
    <phoneticPr fontId="19"/>
  </si>
  <si>
    <t>↓カタログ番号半角数字で入力して下さい↓</t>
    <rPh sb="5" eb="7">
      <t>バンゴウ</t>
    </rPh>
    <rPh sb="7" eb="9">
      <t>ハンカク</t>
    </rPh>
    <rPh sb="9" eb="11">
      <t>スウジ</t>
    </rPh>
    <rPh sb="12" eb="14">
      <t>ニュウリョク</t>
    </rPh>
    <rPh sb="16" eb="17">
      <t>クダ</t>
    </rPh>
    <phoneticPr fontId="19"/>
  </si>
  <si>
    <t>販売名</t>
    <phoneticPr fontId="19"/>
  </si>
  <si>
    <t>品名</t>
    <phoneticPr fontId="19"/>
  </si>
  <si>
    <t>規 格</t>
    <phoneticPr fontId="19"/>
  </si>
  <si>
    <t xml:space="preserve">
希望販売価格</t>
    <rPh sb="1" eb="3">
      <t>キボウ</t>
    </rPh>
    <rPh sb="3" eb="5">
      <t>ハンバイ</t>
    </rPh>
    <phoneticPr fontId="19"/>
  </si>
  <si>
    <t>償還価格</t>
    <rPh sb="0" eb="2">
      <t>ショウカン</t>
    </rPh>
    <rPh sb="2" eb="4">
      <t>カカク</t>
    </rPh>
    <phoneticPr fontId="19"/>
  </si>
  <si>
    <t>(例)</t>
    <rPh sb="1" eb="2">
      <t>レイ</t>
    </rPh>
    <phoneticPr fontId="19"/>
  </si>
  <si>
    <r>
      <rPr>
        <b/>
        <sz val="11"/>
        <color theme="1"/>
        <rFont val="Meiryo UI"/>
        <family val="3"/>
        <charset val="128"/>
      </rPr>
      <t>注意事項</t>
    </r>
    <r>
      <rPr>
        <sz val="11"/>
        <color theme="1"/>
        <rFont val="Meiryo UI"/>
        <family val="3"/>
        <charset val="128"/>
      </rPr>
      <t xml:space="preserve">
・諸般の事情により、価格及び仕様を変更する場合がありますので、予めご了承下さい。
・表示価格は、消費税抜き価格になります。
・表示価格は、当社の希望販売価格で、あくまでも参考であり、流通  業者の販売価格を拘束するものではありません。</t>
    </r>
    <phoneticPr fontId="19"/>
  </si>
  <si>
    <t xml:space="preserve">〒101-0065 東京都千代田区西神田3丁目5番2号 </t>
  </si>
  <si>
    <t xml:space="preserve">ジョンソン・エンド・ジョンソン株式会社 </t>
  </si>
  <si>
    <t>オーソペディックス事業本部 スポーツ</t>
    <phoneticPr fontId="5"/>
  </si>
  <si>
    <t>材料価格</t>
    <rPh sb="0" eb="2">
      <t>ザイリョウ</t>
    </rPh>
    <rPh sb="2" eb="4">
      <t>カカク</t>
    </rPh>
    <phoneticPr fontId="19"/>
  </si>
  <si>
    <t>(注)材料価格</t>
  </si>
  <si>
    <t>クラス分類</t>
    <phoneticPr fontId="19"/>
  </si>
  <si>
    <t>1137-93-045</t>
    <phoneticPr fontId="5"/>
  </si>
  <si>
    <t>（付録）告示名・略称・材料価格基準</t>
    <phoneticPr fontId="6"/>
  </si>
  <si>
    <t>告示名１</t>
    <rPh sb="0" eb="2">
      <t>コクジ</t>
    </rPh>
    <rPh sb="2" eb="3">
      <t>メイ</t>
    </rPh>
    <phoneticPr fontId="19"/>
  </si>
  <si>
    <t>告示名２</t>
    <rPh sb="0" eb="2">
      <t>コクジ</t>
    </rPh>
    <rPh sb="2" eb="3">
      <t>メイ</t>
    </rPh>
    <phoneticPr fontId="19"/>
  </si>
  <si>
    <t>告示名３</t>
    <rPh sb="0" eb="2">
      <t>コクジ</t>
    </rPh>
    <rPh sb="2" eb="3">
      <t>メイ</t>
    </rPh>
    <phoneticPr fontId="19"/>
  </si>
  <si>
    <t>告示名４</t>
    <rPh sb="0" eb="2">
      <t>コクジ</t>
    </rPh>
    <rPh sb="2" eb="3">
      <t>メイ</t>
    </rPh>
    <phoneticPr fontId="19"/>
  </si>
  <si>
    <t>略 称</t>
    <rPh sb="0" eb="1">
      <t>リャク</t>
    </rPh>
    <rPh sb="2" eb="3">
      <t>ショウ</t>
    </rPh>
    <phoneticPr fontId="19"/>
  </si>
  <si>
    <t>材料価格</t>
    <phoneticPr fontId="19"/>
  </si>
  <si>
    <t>医事ｺｰﾄﾞ</t>
    <rPh sb="0" eb="1">
      <t>イ</t>
    </rPh>
    <rPh sb="1" eb="2">
      <t>ジ</t>
    </rPh>
    <phoneticPr fontId="19"/>
  </si>
  <si>
    <t>機能区分コード</t>
    <rPh sb="0" eb="2">
      <t>キノウ</t>
    </rPh>
    <rPh sb="2" eb="4">
      <t>クブン</t>
    </rPh>
    <phoneticPr fontId="19"/>
  </si>
  <si>
    <t>ｸﾗｽ分類</t>
    <rPh sb="3" eb="5">
      <t>ブンルイ</t>
    </rPh>
    <phoneticPr fontId="19"/>
  </si>
  <si>
    <t>ｸﾗｽ名称</t>
    <rPh sb="3" eb="5">
      <t>メイショウ</t>
    </rPh>
    <phoneticPr fontId="19"/>
  </si>
  <si>
    <t>059 オプション部品</t>
  </si>
  <si>
    <t>(1)人工関節用部品</t>
    <rPh sb="3" eb="5">
      <t>ジンコウ</t>
    </rPh>
    <rPh sb="5" eb="7">
      <t>カンセツ</t>
    </rPh>
    <rPh sb="7" eb="8">
      <t>ヨウ</t>
    </rPh>
    <rPh sb="8" eb="10">
      <t>ブヒン</t>
    </rPh>
    <phoneticPr fontId="6"/>
  </si>
  <si>
    <t>①一般オプション部品</t>
    <rPh sb="1" eb="3">
      <t>イッパン</t>
    </rPh>
    <rPh sb="8" eb="10">
      <t>ブヒン</t>
    </rPh>
    <phoneticPr fontId="6"/>
  </si>
  <si>
    <t>B0020590101</t>
  </si>
  <si>
    <t>ｸﾗｽⅢ</t>
    <phoneticPr fontId="6"/>
  </si>
  <si>
    <t>060 固定用内副子(ｽｸﾘｭｰ)</t>
    <phoneticPr fontId="6"/>
  </si>
  <si>
    <t>(5)その他のｽｸﾘｭｰ</t>
    <phoneticPr fontId="6"/>
  </si>
  <si>
    <t xml:space="preserve">②特殊型 </t>
    <phoneticPr fontId="6"/>
  </si>
  <si>
    <t>ｱ 軟骨及び軟部組織用ⅰ 特殊固定用ｱﾝｶｰ</t>
  </si>
  <si>
    <t>B002060050211</t>
  </si>
  <si>
    <t>ｱ 軟骨及び軟部組織用ⅲ 特殊固定用ﾎﾞﾀﾝ</t>
  </si>
  <si>
    <t>B002060050213</t>
  </si>
  <si>
    <t>ｸﾗｽⅣ</t>
    <phoneticPr fontId="6"/>
  </si>
  <si>
    <t>065 人工肩関節用材料　</t>
    <rPh sb="4" eb="6">
      <t>ジンコウ</t>
    </rPh>
    <rPh sb="6" eb="9">
      <t>カタカンセツ</t>
    </rPh>
    <rPh sb="9" eb="10">
      <t>ヨウ</t>
    </rPh>
    <rPh sb="10" eb="12">
      <t>ザイリョウ</t>
    </rPh>
    <phoneticPr fontId="6"/>
  </si>
  <si>
    <t>(3) 切換用</t>
    <rPh sb="4" eb="6">
      <t>キリカエ</t>
    </rPh>
    <rPh sb="6" eb="7">
      <t>ヨウ</t>
    </rPh>
    <phoneticPr fontId="6"/>
  </si>
  <si>
    <t>B00206503</t>
  </si>
  <si>
    <t>065 人工肩関節用材料</t>
    <rPh sb="4" eb="5">
      <t>ジン</t>
    </rPh>
    <rPh sb="5" eb="6">
      <t>コウ</t>
    </rPh>
    <rPh sb="6" eb="9">
      <t>ケンカンセツ</t>
    </rPh>
    <rPh sb="9" eb="10">
      <t>ヨウ</t>
    </rPh>
    <rPh sb="10" eb="12">
      <t>ザイリョウ</t>
    </rPh>
    <phoneticPr fontId="5"/>
  </si>
  <si>
    <t>(1)肩甲骨側材料</t>
    <phoneticPr fontId="5"/>
  </si>
  <si>
    <t>①グレノイドコンポーネント ｱ 標準型</t>
    <phoneticPr fontId="5"/>
  </si>
  <si>
    <t>ｱ 標準型</t>
    <phoneticPr fontId="5"/>
  </si>
  <si>
    <t>B00206501011</t>
  </si>
  <si>
    <t>高度管理医療機器</t>
    <rPh sb="0" eb="2">
      <t>コウド</t>
    </rPh>
    <rPh sb="2" eb="4">
      <t>カンリ</t>
    </rPh>
    <rPh sb="4" eb="6">
      <t>イリョウ</t>
    </rPh>
    <rPh sb="6" eb="8">
      <t>キキ</t>
    </rPh>
    <phoneticPr fontId="37"/>
  </si>
  <si>
    <t>065 人工肩関節用材料</t>
    <rPh sb="4" eb="6">
      <t>ジンコウ</t>
    </rPh>
    <rPh sb="6" eb="9">
      <t>ケンカンセツ</t>
    </rPh>
    <rPh sb="9" eb="10">
      <t>ヨウ</t>
    </rPh>
    <rPh sb="10" eb="12">
      <t>ザイリョウ</t>
    </rPh>
    <phoneticPr fontId="6"/>
  </si>
  <si>
    <t>(1)肩甲骨側材料</t>
    <rPh sb="3" eb="6">
      <t>ケンコウコツ</t>
    </rPh>
    <rPh sb="6" eb="7">
      <t>ガワ</t>
    </rPh>
    <rPh sb="7" eb="9">
      <t>ザイリョウ</t>
    </rPh>
    <phoneticPr fontId="6"/>
  </si>
  <si>
    <t>②関節窩ヘッド ｱ 標準型</t>
    <rPh sb="1" eb="4">
      <t>カンセツカ</t>
    </rPh>
    <rPh sb="10" eb="12">
      <t>ヒョウジュン</t>
    </rPh>
    <rPh sb="12" eb="13">
      <t>カタ</t>
    </rPh>
    <phoneticPr fontId="6"/>
  </si>
  <si>
    <t>ｱ 標準型</t>
    <rPh sb="2" eb="4">
      <t>ヒョウジュン</t>
    </rPh>
    <rPh sb="4" eb="5">
      <t>カタ</t>
    </rPh>
    <phoneticPr fontId="6"/>
  </si>
  <si>
    <t>B00206501021</t>
  </si>
  <si>
    <t>065 人工肩関節用材料</t>
  </si>
  <si>
    <t>②関節窩ヘッド ｲ 部分補正型</t>
    <phoneticPr fontId="5"/>
  </si>
  <si>
    <t>ｲ 部分補正型</t>
    <phoneticPr fontId="5"/>
  </si>
  <si>
    <t>B00206501022</t>
  </si>
  <si>
    <t>(1)肩甲骨側材料</t>
    <phoneticPr fontId="6"/>
  </si>
  <si>
    <t>③ベースプレート ｱ 標準型</t>
    <rPh sb="13" eb="14">
      <t>カタ</t>
    </rPh>
    <phoneticPr fontId="6"/>
  </si>
  <si>
    <t>ｱ 標準型</t>
    <rPh sb="4" eb="5">
      <t>カタ</t>
    </rPh>
    <phoneticPr fontId="6"/>
  </si>
  <si>
    <t>B00206501031</t>
  </si>
  <si>
    <t>065 人工肩関節用材料</t>
    <rPh sb="9" eb="10">
      <t>ヨウ</t>
    </rPh>
    <rPh sb="10" eb="12">
      <t>ザイリョウ</t>
    </rPh>
    <phoneticPr fontId="5"/>
  </si>
  <si>
    <t>(2)上腕骨側材料</t>
    <rPh sb="3" eb="6">
      <t>ジョウワンコツ</t>
    </rPh>
    <rPh sb="6" eb="7">
      <t>ガワ</t>
    </rPh>
    <rPh sb="7" eb="9">
      <t>ザイリョウ</t>
    </rPh>
    <phoneticPr fontId="5"/>
  </si>
  <si>
    <t>①上腕骨ステム ｱ 標準型</t>
    <rPh sb="1" eb="4">
      <t>ジョウワンコツ</t>
    </rPh>
    <rPh sb="12" eb="13">
      <t>カタ</t>
    </rPh>
    <phoneticPr fontId="5"/>
  </si>
  <si>
    <t>ｱ 標準型</t>
    <rPh sb="4" eb="5">
      <t>カタ</t>
    </rPh>
    <phoneticPr fontId="5"/>
  </si>
  <si>
    <t>B00206502011</t>
  </si>
  <si>
    <t>(2)上腕骨側材料</t>
    <phoneticPr fontId="5"/>
  </si>
  <si>
    <t>②ステムヘッド及びトレイ ｱ ステムヘッド</t>
    <phoneticPr fontId="5"/>
  </si>
  <si>
    <t>ｱ ステムヘッド</t>
    <phoneticPr fontId="5"/>
  </si>
  <si>
    <t>B00206502021</t>
  </si>
  <si>
    <t>②ステムヘッド及びトレイ ｲ トレイ</t>
    <phoneticPr fontId="5"/>
  </si>
  <si>
    <t>ｲ トレイ</t>
    <phoneticPr fontId="5"/>
  </si>
  <si>
    <t>B00206502022</t>
  </si>
  <si>
    <t>③スペーサー</t>
    <phoneticPr fontId="5"/>
  </si>
  <si>
    <t>B0020650203</t>
    <phoneticPr fontId="6"/>
  </si>
  <si>
    <t>(2)上腕骨側材料</t>
    <rPh sb="3" eb="6">
      <t>ジョウワンコツ</t>
    </rPh>
    <rPh sb="6" eb="7">
      <t>ガワ</t>
    </rPh>
    <rPh sb="7" eb="9">
      <t>ザイリョウ</t>
    </rPh>
    <phoneticPr fontId="6"/>
  </si>
  <si>
    <t>④インサート ｱ 標準型</t>
    <rPh sb="9" eb="12">
      <t>ヒョウジュンガタ</t>
    </rPh>
    <phoneticPr fontId="6"/>
  </si>
  <si>
    <t>ｱ 標準型</t>
    <rPh sb="2" eb="5">
      <t>ヒョウジュンガタ</t>
    </rPh>
    <phoneticPr fontId="6"/>
  </si>
  <si>
    <t>B00206502041</t>
    <phoneticPr fontId="6"/>
  </si>
  <si>
    <t>077 人工靭帯</t>
    <rPh sb="4" eb="6">
      <t>ジンコウ</t>
    </rPh>
    <rPh sb="6" eb="8">
      <t>ジンタイ</t>
    </rPh>
    <phoneticPr fontId="6"/>
  </si>
  <si>
    <t>B002077</t>
  </si>
  <si>
    <t>ｸﾗｽⅢ</t>
  </si>
  <si>
    <t>080 合成吸収性骨片接合材料</t>
    <phoneticPr fontId="6"/>
  </si>
  <si>
    <t>(5)骨･軟部組織固定用ｱﾝｶｰ</t>
  </si>
  <si>
    <t>吸収性接合材・F9-d-1</t>
  </si>
  <si>
    <t>B00208005</t>
  </si>
  <si>
    <t>ラウンド　バー　2.0mm Mini</t>
    <phoneticPr fontId="5"/>
  </si>
  <si>
    <t>ラウンド　バー　3.0mm Mini</t>
    <phoneticPr fontId="5"/>
  </si>
  <si>
    <t>5×23 6×23 モジュラードライバー</t>
    <phoneticPr fontId="27"/>
  </si>
  <si>
    <t>承認番号/届出番号/
認証番号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</si>
</sst>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5" formatCode="&quot;¥&quot;#,##0;&quot;¥&quot;\-#,##0"/>
    <numFmt numFmtId="6" formatCode="&quot;¥&quot;#,##0;[Red]&quot;¥&quot;\-#,##0"/>
    <numFmt numFmtId="176" formatCode="0_ "/>
    <numFmt numFmtId="177" formatCode="[&lt;=999]000;[&lt;=9999]000\-00;000\-0000"/>
    <numFmt numFmtId="178" formatCode="0_);[Red]\(0\)"/>
    <numFmt numFmtId="179" formatCode="&quot;¥&quot;#,##0_);[Red]\(&quot;¥&quot;#,##0\)"/>
    <numFmt numFmtId="180" formatCode="[$¥-411]#,##0;[$¥-411]#,##0"/>
    <numFmt numFmtId="181" formatCode="[$¥-411]#,##0_);[Red]\([$¥-411]#,##0\)"/>
  </numFmts>
  <fonts count="42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10"/>
      <name val="Meiryo UI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2"/>
      <name val="HGPｺﾞｼｯｸM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theme="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20"/>
      <color theme="8" tint="-0.499984740745262"/>
      <name val="Meiryo UI"/>
      <family val="3"/>
      <charset val="128"/>
    </font>
    <font>
      <b/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name val="Arial"/>
      <family val="2"/>
    </font>
    <font>
      <sz val="10"/>
      <name val="細明朝体"/>
      <family val="3"/>
      <charset val="128"/>
    </font>
    <font>
      <sz val="12"/>
      <name val="ＭＳ Ｐゴシック"/>
      <family val="3"/>
      <charset val="128"/>
    </font>
    <font>
      <sz val="11"/>
      <color theme="1"/>
      <name val="Arial"/>
      <family val="2"/>
      <charset val="128"/>
    </font>
    <font>
      <vertAlign val="superscript"/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1"/>
      <color rgb="FFC8102E"/>
      <name val="Meiryo UI"/>
      <family val="3"/>
      <charset val="128"/>
    </font>
    <font>
      <sz val="10"/>
      <color theme="0"/>
      <name val="Meiryo UI"/>
      <family val="3"/>
      <charset val="128"/>
    </font>
    <font>
      <sz val="9"/>
      <name val="ＭＳ Ｐゴシック"/>
      <family val="3"/>
      <charset val="128"/>
    </font>
    <font>
      <sz val="8"/>
      <name val="Meiryo UI"/>
      <family val="3"/>
      <charset val="128"/>
    </font>
    <font>
      <sz val="9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5"/>
      <name val="Meiryo UI"/>
      <family val="3"/>
      <charset val="128"/>
    </font>
    <font>
      <sz val="10"/>
      <color theme="2"/>
      <name val="Meiryo UI"/>
      <family val="3"/>
      <charset val="128"/>
    </font>
    <font>
      <sz val="10"/>
      <color rgb="FF1E22AA"/>
      <name val="Meiryo UI"/>
      <family val="3"/>
      <charset val="128"/>
    </font>
    <font>
      <sz val="1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102E"/>
        <bgColor indexed="64"/>
      </patternFill>
    </fill>
    <fill>
      <patternFill patternType="solid">
        <fgColor rgb="FFD9D9D6"/>
        <bgColor indexed="64"/>
      </patternFill>
    </fill>
    <fill>
      <patternFill patternType="solid">
        <fgColor rgb="FF63666A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rgb="FFC8102E"/>
      </left>
      <right style="thick">
        <color rgb="FFC8102E"/>
      </right>
      <top style="thick">
        <color rgb="FFC8102E"/>
      </top>
      <bottom style="thick">
        <color rgb="FFC8102E"/>
      </bottom>
      <diagonal/>
    </border>
    <border>
      <left style="medium">
        <color rgb="FFC8102E"/>
      </left>
      <right style="thin">
        <color indexed="64"/>
      </right>
      <top style="medium">
        <color rgb="FFC8102E"/>
      </top>
      <bottom style="medium">
        <color rgb="FFC8102E"/>
      </bottom>
      <diagonal/>
    </border>
    <border>
      <left style="thin">
        <color indexed="64"/>
      </left>
      <right style="thin">
        <color indexed="64"/>
      </right>
      <top style="medium">
        <color rgb="FFC8102E"/>
      </top>
      <bottom style="medium">
        <color rgb="FFC8102E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/>
    <xf numFmtId="0" fontId="9" fillId="0" borderId="0"/>
    <xf numFmtId="38" fontId="3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0" fontId="3" fillId="0" borderId="0"/>
    <xf numFmtId="0" fontId="13" fillId="0" borderId="0">
      <alignment vertical="center"/>
    </xf>
    <xf numFmtId="0" fontId="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/>
    <xf numFmtId="0" fontId="15" fillId="0" borderId="0">
      <alignment vertical="center"/>
    </xf>
    <xf numFmtId="0" fontId="17" fillId="0" borderId="0"/>
    <xf numFmtId="6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4" fillId="0" borderId="0"/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3">
    <xf numFmtId="0" fontId="0" fillId="0" borderId="0" xfId="0"/>
    <xf numFmtId="0" fontId="4" fillId="0" borderId="0" xfId="0" applyFont="1" applyAlignment="1">
      <alignment horizontal="center"/>
    </xf>
    <xf numFmtId="0" fontId="16" fillId="0" borderId="0" xfId="16" applyFont="1" applyAlignment="1"/>
    <xf numFmtId="0" fontId="16" fillId="2" borderId="0" xfId="17" applyFont="1" applyFill="1"/>
    <xf numFmtId="0" fontId="16" fillId="2" borderId="0" xfId="17" applyFont="1" applyFill="1" applyAlignment="1">
      <alignment vertical="center"/>
    </xf>
    <xf numFmtId="0" fontId="20" fillId="2" borderId="0" xfId="17" applyFont="1" applyFill="1" applyAlignment="1">
      <alignment vertical="center"/>
    </xf>
    <xf numFmtId="0" fontId="21" fillId="2" borderId="0" xfId="17" applyFont="1" applyFill="1"/>
    <xf numFmtId="0" fontId="22" fillId="2" borderId="0" xfId="17" applyFont="1" applyFill="1"/>
    <xf numFmtId="0" fontId="16" fillId="2" borderId="0" xfId="16" applyFont="1" applyFill="1" applyAlignment="1"/>
    <xf numFmtId="0" fontId="4" fillId="0" borderId="0" xfId="0" applyFont="1"/>
    <xf numFmtId="6" fontId="4" fillId="0" borderId="0" xfId="2" applyFont="1" applyFill="1" applyBorder="1" applyAlignment="1"/>
    <xf numFmtId="0" fontId="16" fillId="2" borderId="0" xfId="17" applyFont="1" applyFill="1" applyAlignment="1">
      <alignment vertical="center" wrapText="1"/>
    </xf>
    <xf numFmtId="178" fontId="16" fillId="0" borderId="0" xfId="16" applyNumberFormat="1" applyFont="1" applyAlignment="1"/>
    <xf numFmtId="178" fontId="16" fillId="2" borderId="0" xfId="17" applyNumberFormat="1" applyFont="1" applyFill="1"/>
    <xf numFmtId="178" fontId="22" fillId="2" borderId="0" xfId="17" applyNumberFormat="1" applyFont="1" applyFill="1"/>
    <xf numFmtId="178" fontId="16" fillId="2" borderId="0" xfId="16" applyNumberFormat="1" applyFont="1" applyFill="1" applyAlignment="1"/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9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4" fillId="0" borderId="2" xfId="0" applyFont="1" applyBorder="1"/>
    <xf numFmtId="49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176" fontId="7" fillId="0" borderId="2" xfId="3" applyNumberFormat="1" applyFont="1" applyBorder="1" applyAlignment="1">
      <alignment horizontal="center" vertical="center"/>
    </xf>
    <xf numFmtId="6" fontId="4" fillId="0" borderId="2" xfId="1" applyNumberFormat="1" applyFont="1" applyFill="1" applyBorder="1" applyAlignment="1">
      <alignment vertical="center"/>
    </xf>
    <xf numFmtId="6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6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179" fontId="4" fillId="0" borderId="2" xfId="0" applyNumberFormat="1" applyFont="1" applyBorder="1" applyAlignment="1">
      <alignment vertical="center"/>
    </xf>
    <xf numFmtId="178" fontId="4" fillId="0" borderId="2" xfId="2" applyNumberFormat="1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vertical="center"/>
    </xf>
    <xf numFmtId="0" fontId="4" fillId="0" borderId="2" xfId="1" applyNumberFormat="1" applyFont="1" applyFill="1" applyBorder="1" applyAlignment="1">
      <alignment horizontal="center" vertical="center"/>
    </xf>
    <xf numFmtId="6" fontId="4" fillId="0" borderId="2" xfId="2" applyFont="1" applyFill="1" applyBorder="1" applyAlignment="1">
      <alignment vertical="center"/>
    </xf>
    <xf numFmtId="6" fontId="4" fillId="0" borderId="2" xfId="2" applyFont="1" applyFill="1" applyBorder="1"/>
    <xf numFmtId="1" fontId="4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2" xfId="3" applyFont="1" applyBorder="1" applyAlignment="1">
      <alignment horizontal="left" vertical="center"/>
    </xf>
    <xf numFmtId="176" fontId="4" fillId="0" borderId="2" xfId="3" applyNumberFormat="1" applyFont="1" applyBorder="1" applyAlignment="1">
      <alignment horizontal="center" vertical="center"/>
    </xf>
    <xf numFmtId="6" fontId="4" fillId="0" borderId="2" xfId="2" applyFont="1" applyFill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7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vertical="center"/>
    </xf>
    <xf numFmtId="0" fontId="7" fillId="0" borderId="2" xfId="3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31" fillId="0" borderId="0" xfId="16" applyFont="1" applyAlignment="1">
      <alignment horizontal="left" wrapText="1"/>
    </xf>
    <xf numFmtId="0" fontId="18" fillId="3" borderId="11" xfId="17" applyFont="1" applyFill="1" applyBorder="1" applyAlignment="1">
      <alignment horizontal="center" vertical="center"/>
    </xf>
    <xf numFmtId="0" fontId="32" fillId="2" borderId="0" xfId="17" applyFont="1" applyFill="1" applyAlignment="1">
      <alignment horizontal="right" vertical="center" wrapText="1"/>
    </xf>
    <xf numFmtId="0" fontId="33" fillId="5" borderId="1" xfId="17" applyFont="1" applyFill="1" applyBorder="1" applyAlignment="1">
      <alignment horizontal="center" vertical="center"/>
    </xf>
    <xf numFmtId="0" fontId="33" fillId="5" borderId="1" xfId="17" applyFont="1" applyFill="1" applyBorder="1" applyAlignment="1">
      <alignment horizontal="center" vertical="center" wrapText="1"/>
    </xf>
    <xf numFmtId="0" fontId="23" fillId="2" borderId="4" xfId="17" applyFont="1" applyFill="1" applyBorder="1" applyAlignment="1">
      <alignment horizontal="left" vertical="center" wrapText="1"/>
    </xf>
    <xf numFmtId="0" fontId="16" fillId="4" borderId="12" xfId="17" applyFont="1" applyFill="1" applyBorder="1" applyAlignment="1" applyProtection="1">
      <alignment horizontal="center" vertical="center" wrapText="1"/>
      <protection locked="0"/>
    </xf>
    <xf numFmtId="0" fontId="24" fillId="5" borderId="1" xfId="17" applyFont="1" applyFill="1" applyBorder="1" applyAlignment="1">
      <alignment horizontal="center" vertical="center"/>
    </xf>
    <xf numFmtId="0" fontId="16" fillId="6" borderId="13" xfId="17" applyFont="1" applyFill="1" applyBorder="1" applyAlignment="1">
      <alignment horizontal="center" vertical="center"/>
    </xf>
    <xf numFmtId="0" fontId="24" fillId="5" borderId="1" xfId="17" applyFont="1" applyFill="1" applyBorder="1" applyAlignment="1">
      <alignment horizontal="center" vertical="center" wrapText="1"/>
    </xf>
    <xf numFmtId="178" fontId="24" fillId="5" borderId="1" xfId="17" applyNumberFormat="1" applyFont="1" applyFill="1" applyBorder="1" applyAlignment="1">
      <alignment horizontal="center" vertical="center"/>
    </xf>
    <xf numFmtId="178" fontId="16" fillId="6" borderId="13" xfId="17" applyNumberFormat="1" applyFont="1" applyFill="1" applyBorder="1" applyAlignment="1">
      <alignment horizontal="center" vertical="center"/>
    </xf>
    <xf numFmtId="179" fontId="16" fillId="0" borderId="0" xfId="2" applyNumberFormat="1" applyFont="1" applyAlignment="1"/>
    <xf numFmtId="179" fontId="16" fillId="2" borderId="0" xfId="2" applyNumberFormat="1" applyFont="1" applyFill="1" applyProtection="1"/>
    <xf numFmtId="179" fontId="21" fillId="2" borderId="0" xfId="2" applyNumberFormat="1" applyFont="1" applyFill="1" applyBorder="1" applyProtection="1"/>
    <xf numFmtId="179" fontId="22" fillId="2" borderId="0" xfId="2" applyNumberFormat="1" applyFont="1" applyFill="1" applyProtection="1"/>
    <xf numFmtId="179" fontId="24" fillId="5" borderId="1" xfId="17" applyNumberFormat="1" applyFont="1" applyFill="1" applyBorder="1" applyAlignment="1">
      <alignment horizontal="center" vertical="center"/>
    </xf>
    <xf numFmtId="179" fontId="16" fillId="6" borderId="13" xfId="17" applyNumberFormat="1" applyFont="1" applyFill="1" applyBorder="1" applyAlignment="1">
      <alignment horizontal="center" vertical="center"/>
    </xf>
    <xf numFmtId="179" fontId="16" fillId="2" borderId="0" xfId="2" applyNumberFormat="1" applyFont="1" applyFill="1" applyAlignment="1" applyProtection="1"/>
    <xf numFmtId="179" fontId="16" fillId="0" borderId="0" xfId="2" applyNumberFormat="1" applyFont="1" applyAlignment="1" applyProtection="1"/>
    <xf numFmtId="178" fontId="4" fillId="0" borderId="0" xfId="0" applyNumberFormat="1" applyFont="1" applyAlignment="1">
      <alignment horizontal="center" vertical="center"/>
    </xf>
    <xf numFmtId="178" fontId="4" fillId="0" borderId="0" xfId="2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/>
    </xf>
    <xf numFmtId="0" fontId="16" fillId="2" borderId="0" xfId="17" applyFont="1" applyFill="1" applyAlignment="1">
      <alignment wrapText="1"/>
    </xf>
    <xf numFmtId="0" fontId="35" fillId="0" borderId="0" xfId="21" applyFont="1"/>
    <xf numFmtId="0" fontId="23" fillId="0" borderId="8" xfId="21" applyFont="1" applyBorder="1" applyAlignment="1">
      <alignment vertical="center" wrapText="1"/>
    </xf>
    <xf numFmtId="0" fontId="16" fillId="0" borderId="0" xfId="22" applyFont="1">
      <alignment vertical="center"/>
    </xf>
    <xf numFmtId="6" fontId="36" fillId="5" borderId="1" xfId="23" applyFont="1" applyFill="1" applyBorder="1" applyAlignment="1" applyProtection="1">
      <alignment horizontal="center" vertical="center"/>
    </xf>
    <xf numFmtId="0" fontId="35" fillId="0" borderId="2" xfId="21" applyFont="1" applyBorder="1"/>
    <xf numFmtId="180" fontId="35" fillId="0" borderId="2" xfId="21" applyNumberFormat="1" applyFont="1" applyBorder="1" applyAlignment="1">
      <alignment horizontal="center" vertical="center"/>
    </xf>
    <xf numFmtId="0" fontId="35" fillId="0" borderId="2" xfId="21" applyFont="1" applyBorder="1" applyAlignment="1">
      <alignment horizontal="center" vertical="center"/>
    </xf>
    <xf numFmtId="180" fontId="16" fillId="0" borderId="0" xfId="22" applyNumberFormat="1" applyFont="1">
      <alignment vertical="center"/>
    </xf>
    <xf numFmtId="0" fontId="31" fillId="0" borderId="0" xfId="22" applyFont="1">
      <alignment vertical="center"/>
    </xf>
    <xf numFmtId="0" fontId="33" fillId="5" borderId="14" xfId="0" applyFont="1" applyFill="1" applyBorder="1" applyAlignment="1">
      <alignment horizontal="center" vertical="center" wrapText="1"/>
    </xf>
    <xf numFmtId="6" fontId="33" fillId="5" borderId="2" xfId="23" applyFont="1" applyFill="1" applyBorder="1" applyAlignment="1" applyProtection="1">
      <alignment horizontal="centerContinuous" vertical="center" wrapText="1"/>
    </xf>
    <xf numFmtId="0" fontId="33" fillId="5" borderId="17" xfId="0" applyFont="1" applyFill="1" applyBorder="1" applyAlignment="1">
      <alignment horizontal="center" vertical="center" wrapText="1"/>
    </xf>
    <xf numFmtId="6" fontId="33" fillId="5" borderId="1" xfId="23" applyFont="1" applyFill="1" applyBorder="1" applyAlignment="1" applyProtection="1">
      <alignment horizontal="center" vertical="center"/>
    </xf>
    <xf numFmtId="49" fontId="4" fillId="0" borderId="2" xfId="0" applyNumberFormat="1" applyFont="1" applyBorder="1"/>
    <xf numFmtId="0" fontId="16" fillId="4" borderId="6" xfId="17" applyFont="1" applyFill="1" applyBorder="1" applyAlignment="1" applyProtection="1">
      <alignment horizontal="center" vertical="center" wrapText="1"/>
      <protection locked="0"/>
    </xf>
    <xf numFmtId="0" fontId="16" fillId="6" borderId="10" xfId="17" applyFont="1" applyFill="1" applyBorder="1" applyAlignment="1">
      <alignment horizontal="center" vertical="center" wrapText="1"/>
    </xf>
    <xf numFmtId="179" fontId="16" fillId="6" borderId="10" xfId="17" applyNumberFormat="1" applyFont="1" applyFill="1" applyBorder="1" applyAlignment="1">
      <alignment horizontal="center" vertical="center" wrapText="1"/>
    </xf>
    <xf numFmtId="0" fontId="16" fillId="4" borderId="2" xfId="17" applyFont="1" applyFill="1" applyBorder="1" applyAlignment="1" applyProtection="1">
      <alignment horizontal="center" vertical="center" wrapText="1"/>
      <protection locked="0"/>
    </xf>
    <xf numFmtId="0" fontId="16" fillId="6" borderId="2" xfId="17" applyFont="1" applyFill="1" applyBorder="1" applyAlignment="1">
      <alignment horizontal="center" vertical="center"/>
    </xf>
    <xf numFmtId="179" fontId="16" fillId="6" borderId="2" xfId="17" applyNumberFormat="1" applyFont="1" applyFill="1" applyBorder="1" applyAlignment="1">
      <alignment horizontal="center" vertical="center"/>
    </xf>
    <xf numFmtId="6" fontId="16" fillId="6" borderId="13" xfId="2" applyFont="1" applyFill="1" applyBorder="1" applyAlignment="1">
      <alignment horizontal="center" vertical="center"/>
    </xf>
    <xf numFmtId="178" fontId="16" fillId="6" borderId="10" xfId="17" applyNumberFormat="1" applyFont="1" applyFill="1" applyBorder="1" applyAlignment="1">
      <alignment horizontal="center" vertical="center" wrapText="1"/>
    </xf>
    <xf numFmtId="178" fontId="16" fillId="6" borderId="2" xfId="17" applyNumberFormat="1" applyFont="1" applyFill="1" applyBorder="1" applyAlignment="1">
      <alignment horizontal="center" vertical="center"/>
    </xf>
    <xf numFmtId="0" fontId="39" fillId="5" borderId="14" xfId="0" applyFont="1" applyFill="1" applyBorder="1" applyAlignment="1">
      <alignment horizontal="center" vertical="center"/>
    </xf>
    <xf numFmtId="0" fontId="39" fillId="5" borderId="17" xfId="0" applyFont="1" applyFill="1" applyBorder="1" applyAlignment="1">
      <alignment horizontal="center" vertical="center"/>
    </xf>
    <xf numFmtId="0" fontId="4" fillId="0" borderId="0" xfId="24" applyFont="1" applyAlignment="1">
      <alignment horizontal="center" vertical="center"/>
    </xf>
    <xf numFmtId="0" fontId="4" fillId="0" borderId="0" xfId="24" applyFont="1">
      <alignment vertical="center"/>
    </xf>
    <xf numFmtId="0" fontId="33" fillId="0" borderId="0" xfId="24" applyFont="1" applyAlignment="1">
      <alignment horizontal="center" vertical="center"/>
    </xf>
    <xf numFmtId="0" fontId="4" fillId="0" borderId="5" xfId="24" applyFont="1" applyBorder="1" applyAlignment="1">
      <alignment horizontal="center" vertical="center"/>
    </xf>
    <xf numFmtId="0" fontId="4" fillId="0" borderId="2" xfId="24" applyFont="1" applyBorder="1">
      <alignment vertical="center"/>
    </xf>
    <xf numFmtId="0" fontId="4" fillId="0" borderId="3" xfId="24" applyFont="1" applyBorder="1">
      <alignment vertical="center"/>
    </xf>
    <xf numFmtId="0" fontId="4" fillId="0" borderId="2" xfId="24" applyFont="1" applyBorder="1" applyAlignment="1">
      <alignment horizontal="center" vertical="center"/>
    </xf>
    <xf numFmtId="178" fontId="4" fillId="0" borderId="2" xfId="24" applyNumberFormat="1" applyFont="1" applyBorder="1" applyAlignment="1">
      <alignment horizontal="center" vertical="center"/>
    </xf>
    <xf numFmtId="179" fontId="4" fillId="0" borderId="1" xfId="25" applyNumberFormat="1" applyFont="1" applyFill="1" applyBorder="1" applyAlignment="1">
      <alignment horizontal="right" vertical="center"/>
    </xf>
    <xf numFmtId="179" fontId="4" fillId="0" borderId="2" xfId="24" applyNumberFormat="1" applyFont="1" applyBorder="1" applyAlignment="1">
      <alignment horizontal="center" vertical="center"/>
    </xf>
    <xf numFmtId="0" fontId="4" fillId="0" borderId="3" xfId="24" applyFont="1" applyBorder="1" applyAlignment="1">
      <alignment horizontal="center" vertical="center" wrapText="1"/>
    </xf>
    <xf numFmtId="0" fontId="4" fillId="0" borderId="3" xfId="24" applyFont="1" applyBorder="1" applyAlignment="1">
      <alignment horizontal="center" vertical="center"/>
    </xf>
    <xf numFmtId="49" fontId="4" fillId="0" borderId="2" xfId="24" applyNumberFormat="1" applyFont="1" applyBorder="1" applyAlignment="1">
      <alignment horizontal="left" vertical="center"/>
    </xf>
    <xf numFmtId="0" fontId="4" fillId="0" borderId="2" xfId="24" applyFont="1" applyBorder="1" applyAlignment="1">
      <alignment horizontal="justify" vertical="center"/>
    </xf>
    <xf numFmtId="179" fontId="4" fillId="0" borderId="2" xfId="25" applyNumberFormat="1" applyFont="1" applyFill="1" applyBorder="1" applyAlignment="1">
      <alignment horizontal="right" vertical="center"/>
    </xf>
    <xf numFmtId="0" fontId="4" fillId="0" borderId="2" xfId="24" applyFont="1" applyBorder="1" applyAlignment="1">
      <alignment horizontal="left" vertical="center"/>
    </xf>
    <xf numFmtId="0" fontId="4" fillId="0" borderId="2" xfId="24" applyFont="1" applyBorder="1" applyAlignment="1">
      <alignment vertical="center" wrapText="1"/>
    </xf>
    <xf numFmtId="179" fontId="4" fillId="0" borderId="1" xfId="24" applyNumberFormat="1" applyFont="1" applyBorder="1" applyAlignment="1">
      <alignment horizontal="right" vertical="center"/>
    </xf>
    <xf numFmtId="0" fontId="4" fillId="0" borderId="2" xfId="24" applyFont="1" applyBorder="1" applyAlignment="1">
      <alignment horizontal="center" vertical="center" wrapText="1"/>
    </xf>
    <xf numFmtId="179" fontId="4" fillId="0" borderId="2" xfId="24" applyNumberFormat="1" applyFont="1" applyBorder="1" applyAlignment="1">
      <alignment horizontal="right" vertical="center"/>
    </xf>
    <xf numFmtId="181" fontId="4" fillId="0" borderId="2" xfId="24" applyNumberFormat="1" applyFont="1" applyBorder="1" applyAlignment="1">
      <alignment horizontal="right" vertical="center"/>
    </xf>
    <xf numFmtId="0" fontId="4" fillId="0" borderId="1" xfId="24" applyFont="1" applyBorder="1" applyAlignment="1">
      <alignment horizontal="center" vertical="center"/>
    </xf>
    <xf numFmtId="179" fontId="4" fillId="0" borderId="1" xfId="24" applyNumberFormat="1" applyFont="1" applyBorder="1" applyAlignment="1">
      <alignment horizontal="center" vertical="center"/>
    </xf>
    <xf numFmtId="0" fontId="4" fillId="0" borderId="1" xfId="24" applyFont="1" applyBorder="1">
      <alignment vertical="center"/>
    </xf>
    <xf numFmtId="0" fontId="4" fillId="0" borderId="4" xfId="24" applyFont="1" applyBorder="1">
      <alignment vertical="center"/>
    </xf>
    <xf numFmtId="178" fontId="4" fillId="0" borderId="2" xfId="24" quotePrefix="1" applyNumberFormat="1" applyFont="1" applyBorder="1" applyAlignment="1">
      <alignment horizontal="center" vertical="center"/>
    </xf>
    <xf numFmtId="0" fontId="4" fillId="0" borderId="5" xfId="24" applyFont="1" applyBorder="1" applyAlignment="1" applyProtection="1">
      <alignment horizontal="center" vertical="center"/>
      <protection locked="0"/>
    </xf>
    <xf numFmtId="0" fontId="4" fillId="0" borderId="2" xfId="24" applyFont="1" applyBorder="1" applyAlignment="1" applyProtection="1">
      <alignment horizontal="center" vertical="center"/>
      <protection locked="0"/>
    </xf>
    <xf numFmtId="178" fontId="4" fillId="0" borderId="2" xfId="24" applyNumberFormat="1" applyFont="1" applyBorder="1" applyAlignment="1">
      <alignment horizontal="center" vertical="center" shrinkToFit="1"/>
    </xf>
    <xf numFmtId="0" fontId="4" fillId="0" borderId="2" xfId="24" quotePrefix="1" applyFont="1" applyBorder="1" applyAlignment="1">
      <alignment horizontal="center" vertical="center"/>
    </xf>
    <xf numFmtId="0" fontId="4" fillId="0" borderId="5" xfId="26" applyNumberFormat="1" applyFont="1" applyFill="1" applyBorder="1" applyAlignment="1">
      <alignment horizontal="center" vertical="center"/>
    </xf>
    <xf numFmtId="0" fontId="4" fillId="0" borderId="2" xfId="26" applyNumberFormat="1" applyFont="1" applyFill="1" applyBorder="1" applyAlignment="1">
      <alignment horizontal="center" vertical="center"/>
    </xf>
    <xf numFmtId="178" fontId="4" fillId="0" borderId="2" xfId="26" applyNumberFormat="1" applyFont="1" applyFill="1" applyBorder="1" applyAlignment="1">
      <alignment horizontal="center" vertical="center"/>
    </xf>
    <xf numFmtId="176" fontId="4" fillId="0" borderId="2" xfId="26" applyNumberFormat="1" applyFont="1" applyFill="1" applyBorder="1" applyAlignment="1">
      <alignment horizontal="center" vertical="center"/>
    </xf>
    <xf numFmtId="5" fontId="4" fillId="0" borderId="1" xfId="24" applyNumberFormat="1" applyFont="1" applyBorder="1">
      <alignment vertical="center"/>
    </xf>
    <xf numFmtId="0" fontId="38" fillId="0" borderId="0" xfId="24" applyFont="1">
      <alignment vertical="center"/>
    </xf>
    <xf numFmtId="0" fontId="4" fillId="0" borderId="7" xfId="24" applyFont="1" applyBorder="1" applyAlignment="1">
      <alignment horizontal="center" vertical="center"/>
    </xf>
    <xf numFmtId="0" fontId="4" fillId="0" borderId="1" xfId="24" applyFont="1" applyBorder="1" applyAlignment="1">
      <alignment horizontal="justify" vertical="center"/>
    </xf>
    <xf numFmtId="178" fontId="4" fillId="0" borderId="1" xfId="24" applyNumberFormat="1" applyFont="1" applyBorder="1" applyAlignment="1">
      <alignment horizontal="center" vertical="center"/>
    </xf>
    <xf numFmtId="0" fontId="4" fillId="0" borderId="1" xfId="24" applyFont="1" applyBorder="1" applyAlignment="1">
      <alignment horizontal="center" vertical="center" wrapText="1"/>
    </xf>
    <xf numFmtId="0" fontId="4" fillId="0" borderId="4" xfId="24" applyFont="1" applyBorder="1" applyAlignment="1">
      <alignment horizontal="center" vertical="center"/>
    </xf>
    <xf numFmtId="0" fontId="4" fillId="0" borderId="8" xfId="24" applyFont="1" applyBorder="1" applyAlignment="1">
      <alignment horizontal="center" vertical="center"/>
    </xf>
    <xf numFmtId="0" fontId="4" fillId="0" borderId="6" xfId="24" applyFont="1" applyBorder="1">
      <alignment vertical="center"/>
    </xf>
    <xf numFmtId="0" fontId="4" fillId="0" borderId="9" xfId="24" applyFont="1" applyBorder="1" applyAlignment="1">
      <alignment horizontal="center" vertical="center"/>
    </xf>
    <xf numFmtId="49" fontId="4" fillId="0" borderId="6" xfId="24" applyNumberFormat="1" applyFont="1" applyBorder="1" applyAlignment="1">
      <alignment horizontal="left" vertical="center"/>
    </xf>
    <xf numFmtId="0" fontId="4" fillId="0" borderId="1" xfId="24" applyFont="1" applyBorder="1" applyAlignment="1">
      <alignment vertical="center" wrapText="1"/>
    </xf>
    <xf numFmtId="0" fontId="4" fillId="0" borderId="5" xfId="24" applyFont="1" applyBorder="1">
      <alignment vertical="center"/>
    </xf>
    <xf numFmtId="178" fontId="4" fillId="0" borderId="5" xfId="24" applyNumberFormat="1" applyFont="1" applyBorder="1" applyAlignment="1">
      <alignment horizontal="center" vertical="center"/>
    </xf>
    <xf numFmtId="179" fontId="4" fillId="0" borderId="5" xfId="25" applyNumberFormat="1" applyFont="1" applyFill="1" applyBorder="1" applyAlignment="1">
      <alignment horizontal="right" vertical="center"/>
    </xf>
    <xf numFmtId="49" fontId="4" fillId="0" borderId="5" xfId="24" applyNumberFormat="1" applyFont="1" applyBorder="1" applyAlignment="1">
      <alignment horizontal="left" vertical="center"/>
    </xf>
    <xf numFmtId="0" fontId="4" fillId="0" borderId="5" xfId="24" applyFont="1" applyBorder="1" applyAlignment="1">
      <alignment horizontal="justify" vertical="center"/>
    </xf>
    <xf numFmtId="49" fontId="4" fillId="0" borderId="1" xfId="24" applyNumberFormat="1" applyFont="1" applyBorder="1" applyAlignment="1">
      <alignment horizontal="left" vertical="center"/>
    </xf>
    <xf numFmtId="178" fontId="4" fillId="0" borderId="1" xfId="24" applyNumberFormat="1" applyFont="1" applyBorder="1" applyAlignment="1">
      <alignment horizontal="center" vertical="center" shrinkToFit="1"/>
    </xf>
    <xf numFmtId="0" fontId="4" fillId="0" borderId="1" xfId="24" applyFont="1" applyBorder="1" applyAlignment="1">
      <alignment horizontal="left" vertical="center"/>
    </xf>
    <xf numFmtId="179" fontId="4" fillId="0" borderId="1" xfId="25" applyNumberFormat="1" applyFont="1" applyFill="1" applyBorder="1" applyAlignment="1">
      <alignment vertical="center"/>
    </xf>
    <xf numFmtId="179" fontId="4" fillId="0" borderId="1" xfId="24" applyNumberFormat="1" applyFont="1" applyBorder="1">
      <alignment vertical="center"/>
    </xf>
    <xf numFmtId="0" fontId="4" fillId="0" borderId="7" xfId="24" quotePrefix="1" applyFont="1" applyBorder="1" applyAlignment="1">
      <alignment horizontal="center" vertical="center"/>
    </xf>
    <xf numFmtId="0" fontId="33" fillId="7" borderId="1" xfId="17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shrinkToFit="1"/>
    </xf>
    <xf numFmtId="0" fontId="4" fillId="8" borderId="2" xfId="0" applyFont="1" applyFill="1" applyBorder="1"/>
    <xf numFmtId="0" fontId="4" fillId="8" borderId="2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center"/>
    </xf>
    <xf numFmtId="176" fontId="4" fillId="8" borderId="2" xfId="0" applyNumberFormat="1" applyFont="1" applyFill="1" applyBorder="1" applyAlignment="1">
      <alignment horizontal="center" vertical="center"/>
    </xf>
    <xf numFmtId="6" fontId="4" fillId="8" borderId="2" xfId="1" applyNumberFormat="1" applyFont="1" applyFill="1" applyBorder="1" applyAlignment="1">
      <alignment vertic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/>
    <xf numFmtId="0" fontId="4" fillId="8" borderId="2" xfId="0" applyFont="1" applyFill="1" applyBorder="1" applyAlignment="1">
      <alignment horizontal="center" vertical="center"/>
    </xf>
    <xf numFmtId="0" fontId="4" fillId="8" borderId="0" xfId="0" applyFont="1" applyFill="1"/>
    <xf numFmtId="0" fontId="40" fillId="8" borderId="2" xfId="0" applyFont="1" applyFill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0" fontId="4" fillId="0" borderId="2" xfId="16" applyFont="1" applyBorder="1" applyAlignment="1">
      <alignment horizontal="justify" vertical="center"/>
    </xf>
    <xf numFmtId="0" fontId="4" fillId="0" borderId="3" xfId="24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4" fillId="0" borderId="5" xfId="16" applyFont="1" applyBorder="1" applyAlignment="1">
      <alignment horizontal="center" vertical="center"/>
    </xf>
    <xf numFmtId="0" fontId="4" fillId="0" borderId="2" xfId="16" applyFont="1" applyBorder="1">
      <alignment vertical="center"/>
    </xf>
    <xf numFmtId="0" fontId="4" fillId="0" borderId="3" xfId="16" applyFont="1" applyBorder="1">
      <alignment vertical="center"/>
    </xf>
    <xf numFmtId="0" fontId="4" fillId="0" borderId="2" xfId="16" applyFont="1" applyBorder="1" applyAlignment="1">
      <alignment horizontal="center" vertical="center"/>
    </xf>
    <xf numFmtId="49" fontId="4" fillId="0" borderId="2" xfId="16" applyNumberFormat="1" applyFont="1" applyBorder="1" applyAlignment="1">
      <alignment horizontal="left" vertical="center"/>
    </xf>
    <xf numFmtId="178" fontId="4" fillId="0" borderId="2" xfId="16" applyNumberFormat="1" applyFont="1" applyBorder="1" applyAlignment="1">
      <alignment horizontal="center" vertical="center"/>
    </xf>
    <xf numFmtId="179" fontId="4" fillId="0" borderId="1" xfId="19" applyNumberFormat="1" applyFont="1" applyFill="1" applyBorder="1" applyAlignment="1">
      <alignment horizontal="right" vertical="center"/>
    </xf>
    <xf numFmtId="0" fontId="4" fillId="0" borderId="3" xfId="16" applyFont="1" applyBorder="1" applyAlignment="1">
      <alignment horizontal="center" vertical="center"/>
    </xf>
    <xf numFmtId="0" fontId="4" fillId="0" borderId="3" xfId="16" applyFont="1" applyBorder="1" applyAlignment="1">
      <alignment horizontal="left" vertical="center"/>
    </xf>
    <xf numFmtId="0" fontId="4" fillId="0" borderId="4" xfId="24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9" fontId="4" fillId="0" borderId="7" xfId="25" applyNumberFormat="1" applyFont="1" applyFill="1" applyBorder="1" applyAlignment="1">
      <alignment horizontal="right" vertical="center"/>
    </xf>
    <xf numFmtId="0" fontId="4" fillId="0" borderId="5" xfId="24" applyFont="1" applyBorder="1" applyAlignment="1">
      <alignment horizontal="left" vertical="center"/>
    </xf>
    <xf numFmtId="179" fontId="4" fillId="0" borderId="4" xfId="25" applyNumberFormat="1" applyFont="1" applyFill="1" applyBorder="1" applyAlignment="1">
      <alignment horizontal="right" vertical="center"/>
    </xf>
    <xf numFmtId="0" fontId="4" fillId="0" borderId="2" xfId="16" applyFont="1" applyBorder="1" applyAlignment="1">
      <alignment horizontal="center" vertical="center" wrapText="1"/>
    </xf>
    <xf numFmtId="0" fontId="4" fillId="0" borderId="7" xfId="16" applyFont="1" applyBorder="1" applyAlignment="1">
      <alignment horizontal="center" vertical="center"/>
    </xf>
    <xf numFmtId="0" fontId="4" fillId="0" borderId="1" xfId="16" applyFont="1" applyBorder="1">
      <alignment vertical="center"/>
    </xf>
    <xf numFmtId="0" fontId="4" fillId="0" borderId="1" xfId="16" applyFont="1" applyBorder="1" applyAlignment="1">
      <alignment horizontal="center" vertical="center"/>
    </xf>
    <xf numFmtId="49" fontId="4" fillId="0" borderId="1" xfId="16" applyNumberFormat="1" applyFont="1" applyBorder="1" applyAlignment="1">
      <alignment horizontal="left" vertical="center"/>
    </xf>
    <xf numFmtId="0" fontId="4" fillId="0" borderId="1" xfId="16" applyFont="1" applyBorder="1" applyAlignment="1">
      <alignment horizontal="justify" vertical="center"/>
    </xf>
    <xf numFmtId="178" fontId="4" fillId="0" borderId="1" xfId="16" applyNumberFormat="1" applyFont="1" applyBorder="1" applyAlignment="1">
      <alignment horizontal="center" vertical="center"/>
    </xf>
    <xf numFmtId="5" fontId="4" fillId="0" borderId="2" xfId="24" applyNumberFormat="1" applyFont="1" applyBorder="1">
      <alignment vertical="center"/>
    </xf>
    <xf numFmtId="0" fontId="4" fillId="0" borderId="4" xfId="16" applyFont="1" applyBorder="1" applyAlignment="1">
      <alignment horizontal="left" vertical="center"/>
    </xf>
    <xf numFmtId="0" fontId="7" fillId="0" borderId="7" xfId="16" applyFont="1" applyBorder="1" applyAlignment="1">
      <alignment horizontal="center" vertical="center"/>
    </xf>
    <xf numFmtId="0" fontId="7" fillId="0" borderId="1" xfId="16" applyFont="1" applyBorder="1">
      <alignment vertical="center"/>
    </xf>
    <xf numFmtId="0" fontId="7" fillId="0" borderId="2" xfId="16" applyFont="1" applyBorder="1">
      <alignment vertical="center"/>
    </xf>
    <xf numFmtId="0" fontId="7" fillId="0" borderId="3" xfId="16" applyFont="1" applyBorder="1">
      <alignment vertical="center"/>
    </xf>
    <xf numFmtId="49" fontId="7" fillId="0" borderId="1" xfId="16" applyNumberFormat="1" applyFont="1" applyBorder="1" applyAlignment="1">
      <alignment horizontal="left" vertical="center"/>
    </xf>
    <xf numFmtId="0" fontId="7" fillId="0" borderId="1" xfId="16" applyFont="1" applyBorder="1" applyAlignment="1">
      <alignment horizontal="justify" vertical="center"/>
    </xf>
    <xf numFmtId="0" fontId="7" fillId="0" borderId="1" xfId="16" applyFont="1" applyBorder="1" applyAlignment="1">
      <alignment horizontal="center" vertical="center"/>
    </xf>
    <xf numFmtId="178" fontId="7" fillId="0" borderId="1" xfId="16" applyNumberFormat="1" applyFont="1" applyBorder="1" applyAlignment="1">
      <alignment horizontal="center" vertical="center"/>
    </xf>
    <xf numFmtId="179" fontId="7" fillId="0" borderId="1" xfId="19" applyNumberFormat="1" applyFont="1" applyFill="1" applyBorder="1" applyAlignment="1">
      <alignment horizontal="right" vertical="center"/>
    </xf>
    <xf numFmtId="179" fontId="7" fillId="0" borderId="1" xfId="25" applyNumberFormat="1" applyFont="1" applyFill="1" applyBorder="1" applyAlignment="1">
      <alignment horizontal="right" vertical="center"/>
    </xf>
    <xf numFmtId="0" fontId="7" fillId="0" borderId="2" xfId="16" applyFont="1" applyBorder="1" applyAlignment="1">
      <alignment horizontal="center" vertical="center"/>
    </xf>
    <xf numFmtId="0" fontId="7" fillId="0" borderId="4" xfId="16" applyFont="1" applyBorder="1" applyAlignment="1">
      <alignment horizontal="center" vertical="center"/>
    </xf>
    <xf numFmtId="0" fontId="7" fillId="0" borderId="4" xfId="16" applyFont="1" applyBorder="1" applyAlignment="1">
      <alignment horizontal="left" vertical="center"/>
    </xf>
    <xf numFmtId="0" fontId="7" fillId="0" borderId="0" xfId="24" applyFont="1">
      <alignment vertical="center"/>
    </xf>
    <xf numFmtId="0" fontId="7" fillId="0" borderId="5" xfId="24" applyFont="1" applyBorder="1" applyAlignment="1">
      <alignment horizontal="center" vertical="center"/>
    </xf>
    <xf numFmtId="0" fontId="7" fillId="0" borderId="2" xfId="24" applyFont="1" applyBorder="1">
      <alignment vertical="center"/>
    </xf>
    <xf numFmtId="0" fontId="7" fillId="0" borderId="3" xfId="24" applyFont="1" applyBorder="1">
      <alignment vertical="center"/>
    </xf>
    <xf numFmtId="0" fontId="7" fillId="0" borderId="2" xfId="24" applyFont="1" applyBorder="1" applyAlignment="1">
      <alignment horizontal="center" vertical="center"/>
    </xf>
    <xf numFmtId="49" fontId="7" fillId="0" borderId="2" xfId="24" applyNumberFormat="1" applyFont="1" applyBorder="1" applyAlignment="1">
      <alignment horizontal="left" vertical="center"/>
    </xf>
    <xf numFmtId="0" fontId="7" fillId="0" borderId="2" xfId="24" applyFont="1" applyBorder="1" applyAlignment="1">
      <alignment horizontal="justify" vertical="center"/>
    </xf>
    <xf numFmtId="178" fontId="7" fillId="0" borderId="2" xfId="24" applyNumberFormat="1" applyFont="1" applyBorder="1" applyAlignment="1">
      <alignment horizontal="center" vertical="center"/>
    </xf>
    <xf numFmtId="0" fontId="7" fillId="0" borderId="3" xfId="24" applyFont="1" applyBorder="1" applyAlignment="1">
      <alignment horizontal="center" vertical="center"/>
    </xf>
    <xf numFmtId="0" fontId="7" fillId="0" borderId="3" xfId="24" applyFont="1" applyBorder="1" applyAlignment="1">
      <alignment horizontal="left" vertical="center"/>
    </xf>
    <xf numFmtId="0" fontId="7" fillId="0" borderId="5" xfId="16" applyFont="1" applyBorder="1" applyAlignment="1">
      <alignment horizontal="center" vertical="center"/>
    </xf>
    <xf numFmtId="49" fontId="7" fillId="0" borderId="2" xfId="16" applyNumberFormat="1" applyFont="1" applyBorder="1" applyAlignment="1">
      <alignment horizontal="left" vertical="center"/>
    </xf>
    <xf numFmtId="0" fontId="7" fillId="0" borderId="2" xfId="16" applyFont="1" applyBorder="1" applyAlignment="1">
      <alignment horizontal="justify" vertical="center"/>
    </xf>
    <xf numFmtId="178" fontId="7" fillId="0" borderId="2" xfId="16" applyNumberFormat="1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" xfId="16" applyFont="1" applyBorder="1" applyAlignment="1">
      <alignment horizontal="left" vertical="center"/>
    </xf>
    <xf numFmtId="0" fontId="33" fillId="5" borderId="14" xfId="0" applyFont="1" applyFill="1" applyBorder="1" applyAlignment="1">
      <alignment horizontal="center" vertical="center" wrapText="1"/>
    </xf>
    <xf numFmtId="0" fontId="33" fillId="5" borderId="17" xfId="0" applyFont="1" applyFill="1" applyBorder="1" applyAlignment="1">
      <alignment horizontal="center" vertical="center" wrapText="1"/>
    </xf>
    <xf numFmtId="0" fontId="33" fillId="5" borderId="15" xfId="0" applyFont="1" applyFill="1" applyBorder="1" applyAlignment="1">
      <alignment horizontal="center" vertical="center" wrapText="1"/>
    </xf>
    <xf numFmtId="0" fontId="33" fillId="5" borderId="18" xfId="0" applyFont="1" applyFill="1" applyBorder="1" applyAlignment="1">
      <alignment horizontal="center" vertical="center" wrapText="1"/>
    </xf>
    <xf numFmtId="0" fontId="33" fillId="5" borderId="16" xfId="0" applyFont="1" applyFill="1" applyBorder="1" applyAlignment="1">
      <alignment horizontal="center" vertical="center" wrapText="1"/>
    </xf>
    <xf numFmtId="0" fontId="33" fillId="5" borderId="19" xfId="0" applyFont="1" applyFill="1" applyBorder="1" applyAlignment="1">
      <alignment horizontal="center" vertical="center" wrapText="1"/>
    </xf>
    <xf numFmtId="49" fontId="33" fillId="5" borderId="14" xfId="0" applyNumberFormat="1" applyFont="1" applyFill="1" applyBorder="1" applyAlignment="1">
      <alignment horizontal="center" vertical="center" wrapText="1"/>
    </xf>
    <xf numFmtId="49" fontId="33" fillId="5" borderId="17" xfId="0" applyNumberFormat="1" applyFont="1" applyFill="1" applyBorder="1" applyAlignment="1">
      <alignment horizontal="center" vertical="center" wrapText="1"/>
    </xf>
    <xf numFmtId="0" fontId="16" fillId="2" borderId="4" xfId="16" applyFont="1" applyFill="1" applyBorder="1" applyAlignment="1">
      <alignment horizontal="left" vertical="top" wrapText="1"/>
    </xf>
    <xf numFmtId="0" fontId="16" fillId="2" borderId="7" xfId="16" applyFont="1" applyFill="1" applyBorder="1" applyAlignment="1">
      <alignment horizontal="left" vertical="top"/>
    </xf>
    <xf numFmtId="0" fontId="16" fillId="2" borderId="21" xfId="16" applyFont="1" applyFill="1" applyBorder="1" applyAlignment="1">
      <alignment horizontal="left" vertical="top"/>
    </xf>
    <xf numFmtId="0" fontId="16" fillId="2" borderId="22" xfId="16" applyFont="1" applyFill="1" applyBorder="1" applyAlignment="1">
      <alignment horizontal="left" vertical="top"/>
    </xf>
    <xf numFmtId="0" fontId="16" fillId="2" borderId="20" xfId="16" applyFont="1" applyFill="1" applyBorder="1" applyAlignment="1">
      <alignment horizontal="left" vertical="top"/>
    </xf>
    <xf numFmtId="0" fontId="16" fillId="2" borderId="23" xfId="16" applyFont="1" applyFill="1" applyBorder="1" applyAlignment="1">
      <alignment horizontal="left" vertical="top"/>
    </xf>
    <xf numFmtId="0" fontId="16" fillId="2" borderId="2" xfId="16" applyFont="1" applyFill="1" applyBorder="1" applyAlignment="1">
      <alignment horizontal="left" vertical="top" wrapText="1"/>
    </xf>
    <xf numFmtId="0" fontId="16" fillId="2" borderId="2" xfId="16" applyFont="1" applyFill="1" applyBorder="1" applyAlignment="1">
      <alignment horizontal="left" vertical="top"/>
    </xf>
    <xf numFmtId="0" fontId="36" fillId="5" borderId="1" xfId="17" applyFont="1" applyFill="1" applyBorder="1" applyAlignment="1">
      <alignment horizontal="center" vertical="center"/>
    </xf>
    <xf numFmtId="0" fontId="36" fillId="5" borderId="6" xfId="17" applyFont="1" applyFill="1" applyBorder="1" applyAlignment="1">
      <alignment horizontal="center" vertical="center"/>
    </xf>
    <xf numFmtId="0" fontId="36" fillId="5" borderId="3" xfId="17" applyFont="1" applyFill="1" applyBorder="1" applyAlignment="1">
      <alignment horizontal="center" vertical="center"/>
    </xf>
    <xf numFmtId="0" fontId="36" fillId="5" borderId="9" xfId="17" applyFont="1" applyFill="1" applyBorder="1" applyAlignment="1">
      <alignment horizontal="center" vertical="center"/>
    </xf>
    <xf numFmtId="0" fontId="36" fillId="5" borderId="5" xfId="17" applyFont="1" applyFill="1" applyBorder="1" applyAlignment="1">
      <alignment horizontal="center" vertical="center"/>
    </xf>
  </cellXfs>
  <cellStyles count="28">
    <cellStyle name="桁区切り" xfId="1" builtinId="6"/>
    <cellStyle name="桁区切り 2" xfId="4" xr:uid="{00000000-0005-0000-0000-000002000000}"/>
    <cellStyle name="桁区切り 3" xfId="5" xr:uid="{00000000-0005-0000-0000-000003000000}"/>
    <cellStyle name="桁区切り 4" xfId="6" xr:uid="{00000000-0005-0000-0000-000004000000}"/>
    <cellStyle name="桁区切り 5" xfId="7" xr:uid="{00000000-0005-0000-0000-000005000000}"/>
    <cellStyle name="桁区切り 6" xfId="19" xr:uid="{00000000-0005-0000-0000-000006000000}"/>
    <cellStyle name="桁区切り 6 2" xfId="25" xr:uid="{E99F4F58-F357-4FCB-AC4C-88449C8017AD}"/>
    <cellStyle name="通貨" xfId="2" builtinId="7"/>
    <cellStyle name="通貨 2" xfId="8" xr:uid="{00000000-0005-0000-0000-000008000000}"/>
    <cellStyle name="通貨 3" xfId="18" xr:uid="{00000000-0005-0000-0000-000009000000}"/>
    <cellStyle name="通貨 3 2" xfId="26" xr:uid="{0103B485-8E78-45B8-9758-B75C285D9948}"/>
    <cellStyle name="通貨 4" xfId="23" xr:uid="{E4B7FB34-1111-4846-AA91-A9B598879597}"/>
    <cellStyle name="標準" xfId="0" builtinId="0"/>
    <cellStyle name="標準 2" xfId="9" xr:uid="{00000000-0005-0000-0000-00000B000000}"/>
    <cellStyle name="標準 2 10" xfId="21" xr:uid="{2775816B-E477-46A3-9310-E252131A7C3B}"/>
    <cellStyle name="標準 2 6" xfId="10" xr:uid="{00000000-0005-0000-0000-00000C000000}"/>
    <cellStyle name="標準 2 9" xfId="11" xr:uid="{00000000-0005-0000-0000-00000D000000}"/>
    <cellStyle name="標準 20" xfId="17" xr:uid="{00000000-0005-0000-0000-00000E000000}"/>
    <cellStyle name="標準 3" xfId="12" xr:uid="{00000000-0005-0000-0000-00000F000000}"/>
    <cellStyle name="標準 4" xfId="13" xr:uid="{00000000-0005-0000-0000-000010000000}"/>
    <cellStyle name="標準 5" xfId="14" xr:uid="{00000000-0005-0000-0000-000011000000}"/>
    <cellStyle name="標準 6" xfId="15" xr:uid="{00000000-0005-0000-0000-000012000000}"/>
    <cellStyle name="標準 7" xfId="16" xr:uid="{00000000-0005-0000-0000-000013000000}"/>
    <cellStyle name="標準 7 2" xfId="20" xr:uid="{B272EB96-5B46-49E1-A91F-2D342B843A3D}"/>
    <cellStyle name="標準 7 2 2" xfId="24" xr:uid="{9C2C55D4-1F1C-4E4C-86B7-77F813148DF6}"/>
    <cellStyle name="標準 7 3" xfId="27" xr:uid="{8D1E5CDC-D731-4AFE-B8AD-196741D1B0CC}"/>
    <cellStyle name="標準 8" xfId="22" xr:uid="{440FA951-7C24-45D1-814A-F61E7398AD13}"/>
    <cellStyle name="標準_Sheet1" xfId="3" xr:uid="{00000000-0005-0000-0000-000014000000}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numFmt numFmtId="179" formatCode="&quot;¥&quot;#,##0_);[Red]\(&quot;¥&quot;#,##0\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numFmt numFmtId="179" formatCode="&quot;¥&quot;#,##0_);[Red]\(&quot;¥&quot;#,##0\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numFmt numFmtId="178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color auto="1"/>
        <family val="3"/>
        <charset val="128"/>
      </font>
      <fill>
        <patternFill patternType="none">
          <fgColor indexed="64"/>
          <bgColor auto="1"/>
        </patternFill>
      </fill>
      <alignment vertical="center" textRotation="0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Meiryo UI"/>
        <family val="3"/>
        <charset val="128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テーブル スタイル 1" pivot="0" count="1" xr9:uid="{00000000-0011-0000-FFFF-FFFF00000000}">
      <tableStyleElement type="wholeTable" dxfId="26"/>
    </tableStyle>
  </tableStyles>
  <colors>
    <mruColors>
      <color rgb="FF1E22AA"/>
      <color rgb="FFC8102E"/>
      <color rgb="FFC6F3FF"/>
      <color rgb="FF00B5E2"/>
      <color rgb="FF753BBD"/>
      <color rgb="FFDCCDEF"/>
      <color rgb="FFD9D9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72</xdr:row>
      <xdr:rowOff>0</xdr:rowOff>
    </xdr:from>
    <xdr:to>
      <xdr:col>18</xdr:col>
      <xdr:colOff>1390650</xdr:colOff>
      <xdr:row>72</xdr:row>
      <xdr:rowOff>0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5D656303-DA7B-4F48-A2AD-21D4A2AAD9F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44350" y="2476500"/>
          <a:ext cx="3581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72</xdr:row>
      <xdr:rowOff>0</xdr:rowOff>
    </xdr:from>
    <xdr:to>
      <xdr:col>18</xdr:col>
      <xdr:colOff>1390650</xdr:colOff>
      <xdr:row>72</xdr:row>
      <xdr:rowOff>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F5831DA-D045-40B8-A3B6-BC75EB8BA99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44350" y="2476500"/>
          <a:ext cx="3581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1390650</xdr:colOff>
      <xdr:row>72</xdr:row>
      <xdr:rowOff>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5A37200A-8D09-4BC2-8234-E201DCAE3AE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400" y="2476500"/>
          <a:ext cx="5905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1390650</xdr:colOff>
      <xdr:row>72</xdr:row>
      <xdr:rowOff>0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3EC13732-1C3C-4EBA-9E88-99F9763618A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400" y="2476500"/>
          <a:ext cx="5905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72</xdr:row>
      <xdr:rowOff>0</xdr:rowOff>
    </xdr:from>
    <xdr:to>
      <xdr:col>18</xdr:col>
      <xdr:colOff>1390650</xdr:colOff>
      <xdr:row>72</xdr:row>
      <xdr:rowOff>0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F3B05016-A147-43D5-87BE-8BBC20E5AE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8350" y="2476500"/>
          <a:ext cx="2057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72</xdr:row>
      <xdr:rowOff>0</xdr:rowOff>
    </xdr:from>
    <xdr:to>
      <xdr:col>18</xdr:col>
      <xdr:colOff>1390650</xdr:colOff>
      <xdr:row>72</xdr:row>
      <xdr:rowOff>0</xdr:rowOff>
    </xdr:to>
    <xdr:pic>
      <xdr:nvPicPr>
        <xdr:cNvPr id="7" name="Picture 11">
          <a:extLst>
            <a:ext uri="{FF2B5EF4-FFF2-40B4-BE49-F238E27FC236}">
              <a16:creationId xmlns:a16="http://schemas.microsoft.com/office/drawing/2014/main" id="{94971626-C8F0-4880-9AF1-D8E626DD5E9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8350" y="2476500"/>
          <a:ext cx="2057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1390650</xdr:colOff>
      <xdr:row>72</xdr:row>
      <xdr:rowOff>0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09BD64C8-0B53-4343-8B5C-E9EDB3108B4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400" y="2476500"/>
          <a:ext cx="5905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1390650</xdr:colOff>
      <xdr:row>72</xdr:row>
      <xdr:rowOff>0</xdr:rowOff>
    </xdr:to>
    <xdr:pic>
      <xdr:nvPicPr>
        <xdr:cNvPr id="9" name="Picture 11">
          <a:extLst>
            <a:ext uri="{FF2B5EF4-FFF2-40B4-BE49-F238E27FC236}">
              <a16:creationId xmlns:a16="http://schemas.microsoft.com/office/drawing/2014/main" id="{A9D4D82C-0247-4DCA-8AEB-0A2A950AF98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9400" y="2476500"/>
          <a:ext cx="5905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72</xdr:row>
      <xdr:rowOff>0</xdr:rowOff>
    </xdr:from>
    <xdr:to>
      <xdr:col>18</xdr:col>
      <xdr:colOff>1390650</xdr:colOff>
      <xdr:row>72</xdr:row>
      <xdr:rowOff>0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F52B7130-3828-4003-A00D-EA2F6F98D72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78450" y="18611850"/>
          <a:ext cx="3448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0</xdr:colOff>
      <xdr:row>72</xdr:row>
      <xdr:rowOff>0</xdr:rowOff>
    </xdr:from>
    <xdr:to>
      <xdr:col>18</xdr:col>
      <xdr:colOff>1390650</xdr:colOff>
      <xdr:row>72</xdr:row>
      <xdr:rowOff>0</xdr:rowOff>
    </xdr:to>
    <xdr:pic>
      <xdr:nvPicPr>
        <xdr:cNvPr id="11" name="Picture 9">
          <a:extLst>
            <a:ext uri="{FF2B5EF4-FFF2-40B4-BE49-F238E27FC236}">
              <a16:creationId xmlns:a16="http://schemas.microsoft.com/office/drawing/2014/main" id="{9D25FEFB-CBB1-4041-8250-6EBD26109D1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78450" y="18611850"/>
          <a:ext cx="3448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1390650</xdr:colOff>
      <xdr:row>72</xdr:row>
      <xdr:rowOff>0</xdr:rowOff>
    </xdr:to>
    <xdr:pic>
      <xdr:nvPicPr>
        <xdr:cNvPr id="12" name="Picture 10">
          <a:extLst>
            <a:ext uri="{FF2B5EF4-FFF2-40B4-BE49-F238E27FC236}">
              <a16:creationId xmlns:a16="http://schemas.microsoft.com/office/drawing/2014/main" id="{8000EA59-3844-4E58-B5E5-C36FB162083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050" y="18611850"/>
          <a:ext cx="589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1390650</xdr:colOff>
      <xdr:row>72</xdr:row>
      <xdr:rowOff>0</xdr:rowOff>
    </xdr:to>
    <xdr:pic>
      <xdr:nvPicPr>
        <xdr:cNvPr id="13" name="Picture 11">
          <a:extLst>
            <a:ext uri="{FF2B5EF4-FFF2-40B4-BE49-F238E27FC236}">
              <a16:creationId xmlns:a16="http://schemas.microsoft.com/office/drawing/2014/main" id="{3FF142CA-7220-45E0-A75C-71E25F20D5A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050" y="18611850"/>
          <a:ext cx="589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72</xdr:row>
      <xdr:rowOff>0</xdr:rowOff>
    </xdr:from>
    <xdr:to>
      <xdr:col>18</xdr:col>
      <xdr:colOff>1390650</xdr:colOff>
      <xdr:row>72</xdr:row>
      <xdr:rowOff>0</xdr:rowOff>
    </xdr:to>
    <xdr:pic>
      <xdr:nvPicPr>
        <xdr:cNvPr id="14" name="Picture 10">
          <a:extLst>
            <a:ext uri="{FF2B5EF4-FFF2-40B4-BE49-F238E27FC236}">
              <a16:creationId xmlns:a16="http://schemas.microsoft.com/office/drawing/2014/main" id="{ACF95236-AD42-4D28-8878-2BEE15390A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2850" y="18611850"/>
          <a:ext cx="2533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0</xdr:colOff>
      <xdr:row>72</xdr:row>
      <xdr:rowOff>0</xdr:rowOff>
    </xdr:from>
    <xdr:to>
      <xdr:col>18</xdr:col>
      <xdr:colOff>1390650</xdr:colOff>
      <xdr:row>72</xdr:row>
      <xdr:rowOff>0</xdr:rowOff>
    </xdr:to>
    <xdr:pic>
      <xdr:nvPicPr>
        <xdr:cNvPr id="15" name="Picture 11">
          <a:extLst>
            <a:ext uri="{FF2B5EF4-FFF2-40B4-BE49-F238E27FC236}">
              <a16:creationId xmlns:a16="http://schemas.microsoft.com/office/drawing/2014/main" id="{2390BE62-5F29-45A7-8165-A4FA56EA69D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92850" y="18611850"/>
          <a:ext cx="2533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1390650</xdr:colOff>
      <xdr:row>72</xdr:row>
      <xdr:rowOff>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9426A7E-B602-422F-8E2C-CC6CD0592E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050" y="18611850"/>
          <a:ext cx="589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1390650</xdr:colOff>
      <xdr:row>72</xdr:row>
      <xdr:rowOff>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3B5E0D35-0D7B-497A-8DAE-3700FC3BAF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9050" y="18611850"/>
          <a:ext cx="589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9545</xdr:colOff>
      <xdr:row>30</xdr:row>
      <xdr:rowOff>30693</xdr:rowOff>
    </xdr:from>
    <xdr:to>
      <xdr:col>1</xdr:col>
      <xdr:colOff>1471083</xdr:colOff>
      <xdr:row>31</xdr:row>
      <xdr:rowOff>105833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7AC66E-1E99-4C2C-998A-311137BECD0B}"/>
            </a:ext>
          </a:extLst>
        </xdr:cNvPr>
        <xdr:cNvSpPr/>
      </xdr:nvSpPr>
      <xdr:spPr>
        <a:xfrm>
          <a:off x="422295" y="10825693"/>
          <a:ext cx="1461538" cy="265640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製造販売元・販売元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9545</xdr:colOff>
      <xdr:row>30</xdr:row>
      <xdr:rowOff>30692</xdr:rowOff>
    </xdr:from>
    <xdr:to>
      <xdr:col>1</xdr:col>
      <xdr:colOff>1038245</xdr:colOff>
      <xdr:row>31</xdr:row>
      <xdr:rowOff>135467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805D90-171C-4135-80E1-43DF22C38189}"/>
            </a:ext>
          </a:extLst>
        </xdr:cNvPr>
        <xdr:cNvSpPr/>
      </xdr:nvSpPr>
      <xdr:spPr>
        <a:xfrm>
          <a:off x="436265" y="10668212"/>
          <a:ext cx="1028700" cy="295275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製造販売元</a:t>
          </a:r>
        </a:p>
      </xdr:txBody>
    </xdr:sp>
    <xdr:clientData/>
  </xdr:twoCellAnchor>
  <xdr:twoCellAnchor>
    <xdr:from>
      <xdr:col>1</xdr:col>
      <xdr:colOff>9545</xdr:colOff>
      <xdr:row>30</xdr:row>
      <xdr:rowOff>30692</xdr:rowOff>
    </xdr:from>
    <xdr:to>
      <xdr:col>1</xdr:col>
      <xdr:colOff>1038245</xdr:colOff>
      <xdr:row>31</xdr:row>
      <xdr:rowOff>135467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51856EA-CF85-4CE7-8613-08EB9EC77DB4}"/>
            </a:ext>
          </a:extLst>
        </xdr:cNvPr>
        <xdr:cNvSpPr/>
      </xdr:nvSpPr>
      <xdr:spPr>
        <a:xfrm>
          <a:off x="436265" y="10668212"/>
          <a:ext cx="1028700" cy="295275"/>
        </a:xfrm>
        <a:prstGeom prst="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製造販売元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18</xdr:row>
      <xdr:rowOff>22860</xdr:rowOff>
    </xdr:from>
    <xdr:to>
      <xdr:col>12</xdr:col>
      <xdr:colOff>910366</xdr:colOff>
      <xdr:row>19</xdr:row>
      <xdr:rowOff>185906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779F795-EA5F-4785-A2DD-C46571D7FF78}"/>
            </a:ext>
          </a:extLst>
        </xdr:cNvPr>
        <xdr:cNvSpPr/>
      </xdr:nvSpPr>
      <xdr:spPr bwMode="auto">
        <a:xfrm>
          <a:off x="10469880" y="3467100"/>
          <a:ext cx="5505226" cy="35354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r"/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特定保険医療材料の告示名・略称・材料価格基準は「令和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6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日付　厚生労働省告示第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61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号」による 　　</a:t>
          </a:r>
          <a:endParaRPr kumimoji="1" lang="en-US" altLang="ja-JP" sz="9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C9433E-5E48-45FC-A2A5-E6DEAC239589}" name="テーブル1" displayName="テーブル1" ref="A2:S554" totalsRowShown="0" headerRowDxfId="25" dataDxfId="23" headerRowBorderDxfId="24" tableBorderDxfId="22" totalsRowBorderDxfId="21" headerRowCellStyle="標準 7">
  <autoFilter ref="A2:S554" xr:uid="{FAC9433E-5E48-45FC-A2A5-E6DEAC239589}"/>
  <tableColumns count="19">
    <tableColumn id="1" xr3:uid="{C260E10D-938B-4CBD-A28B-A0BE5ED2C209}" name="製品番号" dataDxfId="20" dataCellStyle="標準 7"/>
    <tableColumn id="2" xr3:uid="{035219FD-D79F-4695-976A-2AFC5BE4F64B}" name="大分類" dataDxfId="19" dataCellStyle="標準 7"/>
    <tableColumn id="3" xr3:uid="{1B82E540-BE90-42F7-9402-16062003B350}" name="小分類" dataDxfId="18" dataCellStyle="標準 7"/>
    <tableColumn id="4" xr3:uid="{0E190EF1-E5E3-480F-8975-FCABC2DFAF33}" name="販売名" dataDxfId="17" dataCellStyle="標準 7"/>
    <tableColumn id="5" xr3:uid="{3FA12B8E-D8E5-4822-8022-FBCDB031A1DA}" name="承認番号/認証番号_x000a_/届出番号" dataDxfId="16" dataCellStyle="標準 7"/>
    <tableColumn id="6" xr3:uid="{F279FB68-B27C-4579-9294-C9399D9D4054}" name="カタログNo." dataDxfId="15" dataCellStyle="標準 7"/>
    <tableColumn id="7" xr3:uid="{7541156D-96F0-4C97-B2E0-119BA205A9DB}" name="製品名" dataDxfId="14" dataCellStyle="標準 7"/>
    <tableColumn id="8" xr3:uid="{D3A4B305-296D-45F5-8EF1-0A83C782F4E3}" name="規　格" dataDxfId="13" dataCellStyle="標準 7"/>
    <tableColumn id="9" xr3:uid="{985443F3-CC7A-41EC-8B2F-BA5F79BF48FC}" name="入数" dataDxfId="12" dataCellStyle="標準 7"/>
    <tableColumn id="10" xr3:uid="{09EB95ED-2130-440A-AA5F-5113579513B4}" name="JANコード" dataDxfId="11" dataCellStyle="標準 7"/>
    <tableColumn id="24" xr3:uid="{07085B95-1675-432B-B451-9CE2EFBED778}" name="旧希望販売価格(税抜)_x000a_(2024.06~)" dataDxfId="10" dataCellStyle="桁区切り 6"/>
    <tableColumn id="13" xr3:uid="{56530F4F-12DE-4C95-B485-70C3FF330A38}" name="新希望販売価格(税抜)_x000a_(2025.04~)" dataDxfId="9" dataCellStyle="桁区切り 6 2"/>
    <tableColumn id="12" xr3:uid="{DB56AC8D-06F9-45BA-903B-D5A3619DF521}" name="略称" dataDxfId="8" dataCellStyle="標準 7"/>
    <tableColumn id="23" xr3:uid="{CD161565-5E2B-4219-89D5-FF1E72AF5947}" name="償還価格_x000a_(2024.06~)" dataDxfId="7" dataCellStyle="標準 7"/>
    <tableColumn id="15" xr3:uid="{C4B38FCA-0266-4B02-A9B6-CC93E13067EB}" name="JMDNコード" dataDxfId="6" dataCellStyle="標準 7"/>
    <tableColumn id="16" xr3:uid="{ADA48F27-3EDD-4059-AF50-55A54D510CF8}" name="クラス分類" dataDxfId="5" dataCellStyle="標準 7"/>
    <tableColumn id="17" xr3:uid="{B073777C-D569-43C7-9D5A-A97DC5180D39}" name="クラス名称" dataDxfId="4" dataCellStyle="標準 7"/>
    <tableColumn id="18" xr3:uid="{DDC6F65B-BD60-451C-BDFF-756AC21BD781}" name="製造販売元" dataDxfId="3" dataCellStyle="標準 7"/>
    <tableColumn id="19" xr3:uid="{8C92A6DB-B0DB-4491-88F8-9CFDA888B9B6}" name="備考" dataDxfId="2" dataCellStyle="標準 7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ユーザー定義 1">
      <a:dk1>
        <a:srgbClr val="212121"/>
      </a:dk1>
      <a:lt1>
        <a:sysClr val="window" lastClr="FFFFFF"/>
      </a:lt1>
      <a:dk2>
        <a:srgbClr val="63666A"/>
      </a:dk2>
      <a:lt2>
        <a:srgbClr val="F4F4F4"/>
      </a:lt2>
      <a:accent1>
        <a:srgbClr val="C8102E"/>
      </a:accent1>
      <a:accent2>
        <a:srgbClr val="1E22AA"/>
      </a:accent2>
      <a:accent3>
        <a:srgbClr val="C800A1"/>
      </a:accent3>
      <a:accent4>
        <a:srgbClr val="00B5E2"/>
      </a:accent4>
      <a:accent5>
        <a:srgbClr val="753BBD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E49F-FD07-4F74-B527-CB5B351E509A}">
  <sheetPr>
    <tabColor theme="4" tint="0.79998168889431442"/>
  </sheetPr>
  <dimension ref="A1:S554"/>
  <sheetViews>
    <sheetView tabSelected="1" zoomScale="70" zoomScaleNormal="70" workbookViewId="0">
      <pane ySplit="2" topLeftCell="A3" activePane="bottomLeft" state="frozen"/>
      <selection activeCell="D29" sqref="D29"/>
      <selection pane="bottomLeft" activeCell="G8" sqref="G8"/>
    </sheetView>
  </sheetViews>
  <sheetFormatPr defaultColWidth="9" defaultRowHeight="14.4"/>
  <cols>
    <col min="1" max="1" width="17.09765625" style="105" customWidth="1"/>
    <col min="2" max="2" width="27.09765625" style="106" customWidth="1"/>
    <col min="3" max="3" width="56.8984375" style="106" bestFit="1" customWidth="1"/>
    <col min="4" max="4" width="45.09765625" style="106" customWidth="1"/>
    <col min="5" max="5" width="40.59765625" style="106" customWidth="1"/>
    <col min="6" max="6" width="16.69921875" style="105" bestFit="1" customWidth="1"/>
    <col min="7" max="7" width="56.69921875" style="105" bestFit="1" customWidth="1"/>
    <col min="8" max="8" width="20.5" style="106" customWidth="1"/>
    <col min="9" max="9" width="10.8984375" style="106" bestFit="1" customWidth="1"/>
    <col min="10" max="10" width="17" style="105" bestFit="1" customWidth="1"/>
    <col min="11" max="12" width="24.69921875" style="106" bestFit="1" customWidth="1"/>
    <col min="13" max="13" width="24.69921875" style="105" customWidth="1"/>
    <col min="14" max="14" width="17.3984375" style="105" customWidth="1"/>
    <col min="15" max="15" width="20.3984375" style="105" bestFit="1" customWidth="1"/>
    <col min="16" max="16" width="14.5" style="105" bestFit="1" customWidth="1"/>
    <col min="17" max="17" width="19" style="105" customWidth="1"/>
    <col min="18" max="18" width="23.8984375" style="105" bestFit="1" customWidth="1"/>
    <col min="19" max="19" width="25.5" style="106" customWidth="1"/>
    <col min="20" max="16384" width="9" style="106"/>
  </cols>
  <sheetData>
    <row r="1" spans="1:19">
      <c r="L1" s="140"/>
    </row>
    <row r="2" spans="1:19" s="107" customFormat="1" ht="28.35" customHeight="1">
      <c r="A2" s="59" t="s">
        <v>0</v>
      </c>
      <c r="B2" s="59" t="s">
        <v>1</v>
      </c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60" t="s">
        <v>10</v>
      </c>
      <c r="L2" s="162" t="s">
        <v>11</v>
      </c>
      <c r="M2" s="59" t="s">
        <v>12</v>
      </c>
      <c r="N2" s="60" t="s">
        <v>13</v>
      </c>
      <c r="O2" s="59" t="s">
        <v>14</v>
      </c>
      <c r="P2" s="59" t="s">
        <v>15</v>
      </c>
      <c r="Q2" s="59" t="s">
        <v>16</v>
      </c>
      <c r="R2" s="59" t="s">
        <v>17</v>
      </c>
      <c r="S2" s="59" t="s">
        <v>18</v>
      </c>
    </row>
    <row r="3" spans="1:19" s="105" customFormat="1" ht="30" customHeight="1">
      <c r="A3" s="108">
        <v>54136</v>
      </c>
      <c r="B3" s="109"/>
      <c r="C3" s="109"/>
      <c r="D3" s="109" t="s">
        <v>19</v>
      </c>
      <c r="E3" s="110" t="s">
        <v>20</v>
      </c>
      <c r="F3" s="111">
        <v>54136</v>
      </c>
      <c r="G3" s="109" t="s">
        <v>21</v>
      </c>
      <c r="H3" s="109" t="s">
        <v>22</v>
      </c>
      <c r="I3" s="111">
        <v>1</v>
      </c>
      <c r="J3" s="112">
        <v>4987482541367</v>
      </c>
      <c r="K3" s="113">
        <v>3300000.0000000005</v>
      </c>
      <c r="L3" s="113">
        <v>3300000.0000000005</v>
      </c>
      <c r="M3" s="111" t="s">
        <v>23</v>
      </c>
      <c r="N3" s="114" t="s">
        <v>23</v>
      </c>
      <c r="O3" s="111">
        <v>70647000</v>
      </c>
      <c r="P3" s="111" t="s">
        <v>24</v>
      </c>
      <c r="Q3" s="115" t="s">
        <v>25</v>
      </c>
      <c r="R3" s="111"/>
      <c r="S3" s="177"/>
    </row>
    <row r="4" spans="1:19" s="105" customFormat="1">
      <c r="A4" s="108">
        <v>111880</v>
      </c>
      <c r="B4" s="109"/>
      <c r="C4" s="109"/>
      <c r="D4" s="109" t="s">
        <v>26</v>
      </c>
      <c r="E4" s="110" t="s">
        <v>26</v>
      </c>
      <c r="F4" s="111">
        <v>111880</v>
      </c>
      <c r="G4" s="109" t="s">
        <v>27</v>
      </c>
      <c r="H4" s="109"/>
      <c r="I4" s="111">
        <v>1</v>
      </c>
      <c r="J4" s="112">
        <v>4987482550000</v>
      </c>
      <c r="K4" s="113">
        <v>18500</v>
      </c>
      <c r="L4" s="113">
        <v>18500</v>
      </c>
      <c r="M4" s="111" t="s">
        <v>23</v>
      </c>
      <c r="N4" s="114" t="s">
        <v>23</v>
      </c>
      <c r="O4" s="111" t="s">
        <v>26</v>
      </c>
      <c r="P4" s="111" t="s">
        <v>26</v>
      </c>
      <c r="Q4" s="116" t="s">
        <v>26</v>
      </c>
      <c r="R4" s="109"/>
      <c r="S4" s="177"/>
    </row>
    <row r="5" spans="1:19" s="105" customFormat="1" ht="30" customHeight="1">
      <c r="A5" s="108">
        <v>208939</v>
      </c>
      <c r="B5" s="109" t="s">
        <v>28</v>
      </c>
      <c r="C5" s="109"/>
      <c r="D5" s="109" t="s">
        <v>29</v>
      </c>
      <c r="E5" s="110" t="s">
        <v>30</v>
      </c>
      <c r="F5" s="111">
        <v>208939</v>
      </c>
      <c r="G5" s="117" t="s">
        <v>31</v>
      </c>
      <c r="H5" s="118"/>
      <c r="I5" s="111">
        <v>1</v>
      </c>
      <c r="J5" s="112">
        <v>4987482167895</v>
      </c>
      <c r="K5" s="113">
        <v>60000</v>
      </c>
      <c r="L5" s="113">
        <v>60000</v>
      </c>
      <c r="M5" s="111" t="s">
        <v>32</v>
      </c>
      <c r="N5" s="119">
        <v>56900</v>
      </c>
      <c r="O5" s="123" t="s">
        <v>33</v>
      </c>
      <c r="P5" s="111" t="s">
        <v>34</v>
      </c>
      <c r="Q5" s="116" t="s">
        <v>35</v>
      </c>
      <c r="R5" s="109"/>
      <c r="S5" s="177"/>
    </row>
    <row r="6" spans="1:19" s="105" customFormat="1" ht="15.6">
      <c r="A6" s="108">
        <v>210025</v>
      </c>
      <c r="B6" s="109" t="s">
        <v>36</v>
      </c>
      <c r="C6" s="109" t="s">
        <v>37</v>
      </c>
      <c r="D6" s="109" t="s">
        <v>38</v>
      </c>
      <c r="E6" s="110" t="s">
        <v>39</v>
      </c>
      <c r="F6" s="111">
        <v>210025</v>
      </c>
      <c r="G6" s="120" t="s">
        <v>40</v>
      </c>
      <c r="H6" s="109" t="s">
        <v>41</v>
      </c>
      <c r="I6" s="111">
        <v>1</v>
      </c>
      <c r="J6" s="112">
        <v>4987482540346</v>
      </c>
      <c r="K6" s="113">
        <v>43700</v>
      </c>
      <c r="L6" s="113">
        <v>47600</v>
      </c>
      <c r="M6" s="111" t="s">
        <v>42</v>
      </c>
      <c r="N6" s="119">
        <v>42300</v>
      </c>
      <c r="O6" s="111">
        <v>36174004</v>
      </c>
      <c r="P6" s="111" t="s">
        <v>43</v>
      </c>
      <c r="Q6" s="116" t="s">
        <v>44</v>
      </c>
      <c r="R6" s="109"/>
      <c r="S6" s="177" t="s">
        <v>45</v>
      </c>
    </row>
    <row r="7" spans="1:19" s="105" customFormat="1" ht="44.25" customHeight="1">
      <c r="A7" s="108">
        <v>210165</v>
      </c>
      <c r="B7" s="121" t="s">
        <v>46</v>
      </c>
      <c r="C7" s="109" t="s">
        <v>47</v>
      </c>
      <c r="D7" s="109" t="s">
        <v>48</v>
      </c>
      <c r="E7" s="110" t="s">
        <v>49</v>
      </c>
      <c r="F7" s="108">
        <v>210165</v>
      </c>
      <c r="G7" s="117" t="s">
        <v>50</v>
      </c>
      <c r="H7" s="118" t="s">
        <v>51</v>
      </c>
      <c r="I7" s="111">
        <v>1</v>
      </c>
      <c r="J7" s="112">
        <v>4987482143271</v>
      </c>
      <c r="K7" s="113">
        <v>31900</v>
      </c>
      <c r="L7" s="113">
        <v>31900</v>
      </c>
      <c r="M7" s="111" t="s">
        <v>52</v>
      </c>
      <c r="N7" s="122">
        <v>29600</v>
      </c>
      <c r="O7" s="123">
        <v>36174003</v>
      </c>
      <c r="P7" s="111" t="s">
        <v>53</v>
      </c>
      <c r="Q7" s="116" t="s">
        <v>44</v>
      </c>
      <c r="R7" s="109"/>
      <c r="S7" s="177" t="s">
        <v>54</v>
      </c>
    </row>
    <row r="8" spans="1:19" s="105" customFormat="1" ht="43.2">
      <c r="A8" s="108">
        <v>210166</v>
      </c>
      <c r="B8" s="121" t="s">
        <v>55</v>
      </c>
      <c r="C8" s="109" t="s">
        <v>47</v>
      </c>
      <c r="D8" s="109" t="s">
        <v>48</v>
      </c>
      <c r="E8" s="110" t="s">
        <v>49</v>
      </c>
      <c r="F8" s="108">
        <v>210166</v>
      </c>
      <c r="G8" s="117" t="s">
        <v>56</v>
      </c>
      <c r="H8" s="118" t="s">
        <v>57</v>
      </c>
      <c r="I8" s="111">
        <v>1</v>
      </c>
      <c r="J8" s="112">
        <v>4987482143288</v>
      </c>
      <c r="K8" s="113">
        <v>89500</v>
      </c>
      <c r="L8" s="113">
        <v>89500</v>
      </c>
      <c r="M8" s="123" t="s">
        <v>58</v>
      </c>
      <c r="N8" s="122">
        <v>86500</v>
      </c>
      <c r="O8" s="123" t="s">
        <v>59</v>
      </c>
      <c r="P8" s="111" t="s">
        <v>53</v>
      </c>
      <c r="Q8" s="116" t="s">
        <v>44</v>
      </c>
      <c r="R8" s="109"/>
      <c r="S8" s="177" t="s">
        <v>54</v>
      </c>
    </row>
    <row r="9" spans="1:19" s="105" customFormat="1" ht="28.35" customHeight="1">
      <c r="A9" s="108">
        <v>210167</v>
      </c>
      <c r="B9" s="121" t="s">
        <v>46</v>
      </c>
      <c r="C9" s="109" t="s">
        <v>47</v>
      </c>
      <c r="D9" s="109" t="s">
        <v>48</v>
      </c>
      <c r="E9" s="110" t="s">
        <v>49</v>
      </c>
      <c r="F9" s="111">
        <v>210167</v>
      </c>
      <c r="G9" s="117" t="s">
        <v>60</v>
      </c>
      <c r="H9" s="118" t="s">
        <v>61</v>
      </c>
      <c r="I9" s="111">
        <v>1</v>
      </c>
      <c r="J9" s="112">
        <v>4987482143295</v>
      </c>
      <c r="K9" s="113">
        <v>31900</v>
      </c>
      <c r="L9" s="113">
        <v>31900</v>
      </c>
      <c r="M9" s="111" t="s">
        <v>52</v>
      </c>
      <c r="N9" s="124">
        <v>29600</v>
      </c>
      <c r="O9" s="123">
        <v>36174003</v>
      </c>
      <c r="P9" s="111" t="s">
        <v>53</v>
      </c>
      <c r="Q9" s="116" t="s">
        <v>44</v>
      </c>
      <c r="R9" s="109"/>
      <c r="S9" s="177" t="s">
        <v>54</v>
      </c>
    </row>
    <row r="10" spans="1:19" s="105" customFormat="1" ht="43.2">
      <c r="A10" s="108">
        <v>210168</v>
      </c>
      <c r="B10" s="121" t="s">
        <v>55</v>
      </c>
      <c r="C10" s="109" t="s">
        <v>47</v>
      </c>
      <c r="D10" s="109" t="s">
        <v>48</v>
      </c>
      <c r="E10" s="110" t="s">
        <v>49</v>
      </c>
      <c r="F10" s="111">
        <v>210168</v>
      </c>
      <c r="G10" s="117" t="s">
        <v>62</v>
      </c>
      <c r="H10" s="118" t="s">
        <v>63</v>
      </c>
      <c r="I10" s="111">
        <v>1</v>
      </c>
      <c r="J10" s="112">
        <v>4987482143301</v>
      </c>
      <c r="K10" s="113">
        <v>147100</v>
      </c>
      <c r="L10" s="113">
        <v>147100</v>
      </c>
      <c r="M10" s="123" t="s">
        <v>64</v>
      </c>
      <c r="N10" s="125">
        <v>143400</v>
      </c>
      <c r="O10" s="123" t="s">
        <v>59</v>
      </c>
      <c r="P10" s="111" t="s">
        <v>53</v>
      </c>
      <c r="Q10" s="116" t="s">
        <v>44</v>
      </c>
      <c r="R10" s="109"/>
      <c r="S10" s="177" t="s">
        <v>54</v>
      </c>
    </row>
    <row r="11" spans="1:19" s="105" customFormat="1" ht="43.2">
      <c r="A11" s="108">
        <v>210170</v>
      </c>
      <c r="B11" s="121" t="s">
        <v>55</v>
      </c>
      <c r="C11" s="109" t="s">
        <v>47</v>
      </c>
      <c r="D11" s="109" t="s">
        <v>48</v>
      </c>
      <c r="E11" s="110" t="s">
        <v>49</v>
      </c>
      <c r="F11" s="111">
        <v>210170</v>
      </c>
      <c r="G11" s="117" t="s">
        <v>65</v>
      </c>
      <c r="H11" s="118" t="s">
        <v>66</v>
      </c>
      <c r="I11" s="111">
        <v>1</v>
      </c>
      <c r="J11" s="112">
        <v>4987482143325</v>
      </c>
      <c r="K11" s="113">
        <v>147100</v>
      </c>
      <c r="L11" s="113">
        <v>147100</v>
      </c>
      <c r="M11" s="123" t="s">
        <v>64</v>
      </c>
      <c r="N11" s="119">
        <v>143400</v>
      </c>
      <c r="O11" s="123" t="s">
        <v>59</v>
      </c>
      <c r="P11" s="111" t="s">
        <v>53</v>
      </c>
      <c r="Q11" s="116" t="s">
        <v>44</v>
      </c>
      <c r="R11" s="109"/>
      <c r="S11" s="177" t="s">
        <v>67</v>
      </c>
    </row>
    <row r="12" spans="1:19" s="105" customFormat="1" ht="28.35" customHeight="1">
      <c r="A12" s="108">
        <v>210171</v>
      </c>
      <c r="B12" s="121" t="s">
        <v>46</v>
      </c>
      <c r="C12" s="109" t="s">
        <v>47</v>
      </c>
      <c r="D12" s="109" t="s">
        <v>48</v>
      </c>
      <c r="E12" s="110" t="s">
        <v>49</v>
      </c>
      <c r="F12" s="111">
        <v>210171</v>
      </c>
      <c r="G12" s="117" t="s">
        <v>68</v>
      </c>
      <c r="H12" s="118" t="s">
        <v>69</v>
      </c>
      <c r="I12" s="111">
        <v>1</v>
      </c>
      <c r="J12" s="112">
        <v>4987482143332</v>
      </c>
      <c r="K12" s="113">
        <v>31900</v>
      </c>
      <c r="L12" s="113">
        <v>31900</v>
      </c>
      <c r="M12" s="123" t="s">
        <v>70</v>
      </c>
      <c r="N12" s="119">
        <v>29600</v>
      </c>
      <c r="O12" s="123">
        <v>36174003</v>
      </c>
      <c r="P12" s="111" t="s">
        <v>53</v>
      </c>
      <c r="Q12" s="116" t="s">
        <v>44</v>
      </c>
      <c r="R12" s="109"/>
      <c r="S12" s="177" t="s">
        <v>67</v>
      </c>
    </row>
    <row r="13" spans="1:19" s="105" customFormat="1" ht="28.35" customHeight="1">
      <c r="A13" s="108">
        <v>210178</v>
      </c>
      <c r="B13" s="109"/>
      <c r="C13" s="109"/>
      <c r="D13" s="109" t="s">
        <v>71</v>
      </c>
      <c r="E13" s="110" t="s">
        <v>72</v>
      </c>
      <c r="F13" s="111">
        <v>210178</v>
      </c>
      <c r="G13" s="117" t="s">
        <v>73</v>
      </c>
      <c r="H13" s="118"/>
      <c r="I13" s="111">
        <v>1</v>
      </c>
      <c r="J13" s="112">
        <v>4987482143394</v>
      </c>
      <c r="K13" s="113">
        <v>40000</v>
      </c>
      <c r="L13" s="113">
        <v>40000</v>
      </c>
      <c r="M13" s="111" t="s">
        <v>74</v>
      </c>
      <c r="N13" s="111" t="s">
        <v>74</v>
      </c>
      <c r="O13" s="111">
        <v>70966001</v>
      </c>
      <c r="P13" s="111" t="s">
        <v>75</v>
      </c>
      <c r="Q13" s="116" t="s">
        <v>76</v>
      </c>
      <c r="R13" s="109"/>
      <c r="S13" s="177" t="s">
        <v>54</v>
      </c>
    </row>
    <row r="14" spans="1:19" s="105" customFormat="1" ht="28.35" customHeight="1">
      <c r="A14" s="108">
        <v>210179</v>
      </c>
      <c r="B14" s="109"/>
      <c r="C14" s="109"/>
      <c r="D14" s="109" t="s">
        <v>71</v>
      </c>
      <c r="E14" s="110" t="s">
        <v>72</v>
      </c>
      <c r="F14" s="111">
        <v>210179</v>
      </c>
      <c r="G14" s="117" t="s">
        <v>77</v>
      </c>
      <c r="H14" s="118"/>
      <c r="I14" s="111">
        <v>1</v>
      </c>
      <c r="J14" s="112">
        <v>4987482143400</v>
      </c>
      <c r="K14" s="113">
        <v>40000</v>
      </c>
      <c r="L14" s="113">
        <v>40000</v>
      </c>
      <c r="M14" s="111" t="s">
        <v>74</v>
      </c>
      <c r="N14" s="111" t="s">
        <v>74</v>
      </c>
      <c r="O14" s="111">
        <v>70966001</v>
      </c>
      <c r="P14" s="111" t="s">
        <v>75</v>
      </c>
      <c r="Q14" s="116" t="s">
        <v>76</v>
      </c>
      <c r="R14" s="109"/>
      <c r="S14" s="177" t="s">
        <v>54</v>
      </c>
    </row>
    <row r="15" spans="1:19" s="105" customFormat="1" ht="28.35" customHeight="1">
      <c r="A15" s="108">
        <v>210180</v>
      </c>
      <c r="B15" s="109"/>
      <c r="C15" s="109"/>
      <c r="D15" s="109" t="s">
        <v>78</v>
      </c>
      <c r="E15" s="110" t="s">
        <v>79</v>
      </c>
      <c r="F15" s="108">
        <v>210180</v>
      </c>
      <c r="G15" s="117" t="s">
        <v>80</v>
      </c>
      <c r="H15" s="118"/>
      <c r="I15" s="111">
        <v>1</v>
      </c>
      <c r="J15" s="112">
        <v>4987482143417</v>
      </c>
      <c r="K15" s="113">
        <v>40000</v>
      </c>
      <c r="L15" s="113">
        <v>40000</v>
      </c>
      <c r="M15" s="111" t="s">
        <v>74</v>
      </c>
      <c r="N15" s="111" t="s">
        <v>74</v>
      </c>
      <c r="O15" s="111">
        <v>70966001</v>
      </c>
      <c r="P15" s="111" t="s">
        <v>81</v>
      </c>
      <c r="Q15" s="116" t="s">
        <v>82</v>
      </c>
      <c r="R15" s="109"/>
      <c r="S15" s="177" t="s">
        <v>67</v>
      </c>
    </row>
    <row r="16" spans="1:19" s="105" customFormat="1" ht="28.35" customHeight="1">
      <c r="A16" s="108">
        <v>210181</v>
      </c>
      <c r="B16" s="109"/>
      <c r="C16" s="109"/>
      <c r="D16" s="109" t="s">
        <v>71</v>
      </c>
      <c r="E16" s="110" t="s">
        <v>72</v>
      </c>
      <c r="F16" s="108">
        <v>210181</v>
      </c>
      <c r="G16" s="117" t="s">
        <v>83</v>
      </c>
      <c r="H16" s="118"/>
      <c r="I16" s="111">
        <v>1</v>
      </c>
      <c r="J16" s="112">
        <v>4987482143424</v>
      </c>
      <c r="K16" s="113">
        <v>30000</v>
      </c>
      <c r="L16" s="113">
        <v>30000</v>
      </c>
      <c r="M16" s="111" t="s">
        <v>74</v>
      </c>
      <c r="N16" s="111" t="s">
        <v>74</v>
      </c>
      <c r="O16" s="111">
        <v>70966001</v>
      </c>
      <c r="P16" s="111" t="s">
        <v>75</v>
      </c>
      <c r="Q16" s="116" t="s">
        <v>76</v>
      </c>
      <c r="R16" s="109"/>
      <c r="S16" s="177" t="s">
        <v>84</v>
      </c>
    </row>
    <row r="17" spans="1:19" s="105" customFormat="1" ht="28.35" customHeight="1">
      <c r="A17" s="108">
        <v>210182</v>
      </c>
      <c r="B17" s="109"/>
      <c r="C17" s="109"/>
      <c r="D17" s="109" t="s">
        <v>71</v>
      </c>
      <c r="E17" s="110" t="s">
        <v>72</v>
      </c>
      <c r="F17" s="108">
        <v>210182</v>
      </c>
      <c r="G17" s="117" t="s">
        <v>85</v>
      </c>
      <c r="H17" s="118"/>
      <c r="I17" s="111">
        <v>1</v>
      </c>
      <c r="J17" s="112">
        <v>4987482143431</v>
      </c>
      <c r="K17" s="113">
        <v>30000</v>
      </c>
      <c r="L17" s="113">
        <v>30000</v>
      </c>
      <c r="M17" s="111" t="s">
        <v>74</v>
      </c>
      <c r="N17" s="111" t="s">
        <v>74</v>
      </c>
      <c r="O17" s="111">
        <v>70966001</v>
      </c>
      <c r="P17" s="111" t="s">
        <v>75</v>
      </c>
      <c r="Q17" s="116" t="s">
        <v>76</v>
      </c>
      <c r="R17" s="109"/>
      <c r="S17" s="177" t="s">
        <v>84</v>
      </c>
    </row>
    <row r="18" spans="1:19" s="105" customFormat="1" ht="28.35" customHeight="1">
      <c r="A18" s="108">
        <v>210184</v>
      </c>
      <c r="B18" s="109"/>
      <c r="C18" s="109"/>
      <c r="D18" s="109" t="s">
        <v>78</v>
      </c>
      <c r="E18" s="110" t="s">
        <v>79</v>
      </c>
      <c r="F18" s="108">
        <v>210184</v>
      </c>
      <c r="G18" s="117" t="s">
        <v>86</v>
      </c>
      <c r="H18" s="118"/>
      <c r="I18" s="111">
        <v>1</v>
      </c>
      <c r="J18" s="112">
        <v>4987482143448</v>
      </c>
      <c r="K18" s="113">
        <v>30000</v>
      </c>
      <c r="L18" s="113">
        <v>30000</v>
      </c>
      <c r="M18" s="111" t="s">
        <v>74</v>
      </c>
      <c r="N18" s="111" t="s">
        <v>74</v>
      </c>
      <c r="O18" s="111">
        <v>70966001</v>
      </c>
      <c r="P18" s="111" t="s">
        <v>81</v>
      </c>
      <c r="Q18" s="116" t="s">
        <v>82</v>
      </c>
      <c r="R18" s="109"/>
      <c r="S18" s="177" t="s">
        <v>67</v>
      </c>
    </row>
    <row r="19" spans="1:19" s="105" customFormat="1" ht="28.35" customHeight="1">
      <c r="A19" s="108">
        <v>210205</v>
      </c>
      <c r="B19" s="109"/>
      <c r="C19" s="109"/>
      <c r="D19" s="109" t="s">
        <v>71</v>
      </c>
      <c r="E19" s="110" t="s">
        <v>72</v>
      </c>
      <c r="F19" s="111">
        <v>210205</v>
      </c>
      <c r="G19" s="117" t="s">
        <v>87</v>
      </c>
      <c r="H19" s="118"/>
      <c r="I19" s="111">
        <v>1</v>
      </c>
      <c r="J19" s="112">
        <v>4987482143578</v>
      </c>
      <c r="K19" s="113">
        <v>35000</v>
      </c>
      <c r="L19" s="113">
        <v>35000</v>
      </c>
      <c r="M19" s="111" t="s">
        <v>74</v>
      </c>
      <c r="N19" s="111" t="s">
        <v>74</v>
      </c>
      <c r="O19" s="111">
        <v>70966001</v>
      </c>
      <c r="P19" s="111" t="s">
        <v>75</v>
      </c>
      <c r="Q19" s="116" t="s">
        <v>76</v>
      </c>
      <c r="R19" s="109"/>
      <c r="S19" s="177" t="s">
        <v>84</v>
      </c>
    </row>
    <row r="20" spans="1:19" s="105" customFormat="1" ht="28.35" customHeight="1">
      <c r="A20" s="108">
        <v>210207</v>
      </c>
      <c r="B20" s="109"/>
      <c r="C20" s="109"/>
      <c r="D20" s="109" t="s">
        <v>78</v>
      </c>
      <c r="E20" s="110" t="s">
        <v>79</v>
      </c>
      <c r="F20" s="108">
        <v>210207</v>
      </c>
      <c r="G20" s="117" t="s">
        <v>88</v>
      </c>
      <c r="H20" s="118"/>
      <c r="I20" s="111">
        <v>1</v>
      </c>
      <c r="J20" s="112">
        <v>4987482143455</v>
      </c>
      <c r="K20" s="113">
        <v>30000</v>
      </c>
      <c r="L20" s="113">
        <v>30000</v>
      </c>
      <c r="M20" s="111" t="s">
        <v>74</v>
      </c>
      <c r="N20" s="111" t="s">
        <v>74</v>
      </c>
      <c r="O20" s="111">
        <v>70966001</v>
      </c>
      <c r="P20" s="111" t="s">
        <v>81</v>
      </c>
      <c r="Q20" s="116" t="s">
        <v>82</v>
      </c>
      <c r="R20" s="109"/>
      <c r="S20" s="177" t="s">
        <v>67</v>
      </c>
    </row>
    <row r="21" spans="1:19" s="105" customFormat="1" ht="28.35" customHeight="1">
      <c r="A21" s="108">
        <v>210213</v>
      </c>
      <c r="B21" s="109"/>
      <c r="C21" s="109"/>
      <c r="D21" s="109" t="s">
        <v>71</v>
      </c>
      <c r="E21" s="110" t="s">
        <v>72</v>
      </c>
      <c r="F21" s="108">
        <v>210213</v>
      </c>
      <c r="G21" s="117" t="s">
        <v>89</v>
      </c>
      <c r="H21" s="118"/>
      <c r="I21" s="111">
        <v>1</v>
      </c>
      <c r="J21" s="112">
        <v>4987482143585</v>
      </c>
      <c r="K21" s="113">
        <v>35000</v>
      </c>
      <c r="L21" s="113">
        <v>35000</v>
      </c>
      <c r="M21" s="111" t="s">
        <v>74</v>
      </c>
      <c r="N21" s="111" t="s">
        <v>74</v>
      </c>
      <c r="O21" s="111">
        <v>70966001</v>
      </c>
      <c r="P21" s="111" t="s">
        <v>75</v>
      </c>
      <c r="Q21" s="116" t="s">
        <v>76</v>
      </c>
      <c r="R21" s="109"/>
      <c r="S21" s="177" t="s">
        <v>84</v>
      </c>
    </row>
    <row r="22" spans="1:19" s="105" customFormat="1" ht="28.35" customHeight="1">
      <c r="A22" s="108">
        <v>210214</v>
      </c>
      <c r="B22" s="109"/>
      <c r="C22" s="109"/>
      <c r="D22" s="109" t="s">
        <v>78</v>
      </c>
      <c r="E22" s="110" t="s">
        <v>79</v>
      </c>
      <c r="F22" s="108">
        <v>210214</v>
      </c>
      <c r="G22" s="117" t="s">
        <v>90</v>
      </c>
      <c r="H22" s="118"/>
      <c r="I22" s="111">
        <v>1</v>
      </c>
      <c r="J22" s="112">
        <v>4987482143592</v>
      </c>
      <c r="K22" s="113">
        <v>35000</v>
      </c>
      <c r="L22" s="113">
        <v>35000</v>
      </c>
      <c r="M22" s="111" t="s">
        <v>74</v>
      </c>
      <c r="N22" s="111" t="s">
        <v>74</v>
      </c>
      <c r="O22" s="111">
        <v>70966001</v>
      </c>
      <c r="P22" s="111" t="s">
        <v>81</v>
      </c>
      <c r="Q22" s="116" t="s">
        <v>82</v>
      </c>
      <c r="R22" s="109"/>
      <c r="S22" s="177" t="s">
        <v>67</v>
      </c>
    </row>
    <row r="23" spans="1:19" s="105" customFormat="1" ht="28.35" customHeight="1">
      <c r="A23" s="108">
        <v>210242</v>
      </c>
      <c r="B23" s="109"/>
      <c r="C23" s="109"/>
      <c r="D23" s="109" t="s">
        <v>91</v>
      </c>
      <c r="E23" s="110" t="s">
        <v>92</v>
      </c>
      <c r="F23" s="108">
        <v>210242</v>
      </c>
      <c r="G23" s="117" t="s">
        <v>93</v>
      </c>
      <c r="H23" s="118"/>
      <c r="I23" s="111">
        <v>1</v>
      </c>
      <c r="J23" s="112">
        <v>4987482143936</v>
      </c>
      <c r="K23" s="113">
        <v>8000</v>
      </c>
      <c r="L23" s="113">
        <v>8800</v>
      </c>
      <c r="M23" s="111" t="s">
        <v>74</v>
      </c>
      <c r="N23" s="111" t="s">
        <v>74</v>
      </c>
      <c r="O23" s="111">
        <v>13373002</v>
      </c>
      <c r="P23" s="111" t="s">
        <v>94</v>
      </c>
      <c r="Q23" s="116" t="s">
        <v>95</v>
      </c>
      <c r="R23" s="109"/>
      <c r="S23" s="177"/>
    </row>
    <row r="24" spans="1:19" s="105" customFormat="1" ht="28.35" customHeight="1">
      <c r="A24" s="108">
        <v>210252</v>
      </c>
      <c r="B24" s="109"/>
      <c r="C24" s="109"/>
      <c r="D24" s="109" t="s">
        <v>91</v>
      </c>
      <c r="E24" s="110" t="s">
        <v>92</v>
      </c>
      <c r="F24" s="108">
        <v>210252</v>
      </c>
      <c r="G24" s="117" t="s">
        <v>96</v>
      </c>
      <c r="H24" s="118"/>
      <c r="I24" s="111">
        <v>1</v>
      </c>
      <c r="J24" s="112">
        <v>4987482143929</v>
      </c>
      <c r="K24" s="113">
        <v>8000</v>
      </c>
      <c r="L24" s="113">
        <v>8800</v>
      </c>
      <c r="M24" s="111" t="s">
        <v>74</v>
      </c>
      <c r="N24" s="126" t="s">
        <v>74</v>
      </c>
      <c r="O24" s="111">
        <v>13373002</v>
      </c>
      <c r="P24" s="111" t="s">
        <v>94</v>
      </c>
      <c r="Q24" s="116" t="s">
        <v>97</v>
      </c>
      <c r="R24" s="109"/>
      <c r="S24" s="177"/>
    </row>
    <row r="25" spans="1:19" s="105" customFormat="1" ht="28.35" customHeight="1">
      <c r="A25" s="108">
        <v>210253</v>
      </c>
      <c r="B25" s="109"/>
      <c r="C25" s="109"/>
      <c r="D25" s="109" t="s">
        <v>91</v>
      </c>
      <c r="E25" s="110" t="s">
        <v>92</v>
      </c>
      <c r="F25" s="108">
        <v>210253</v>
      </c>
      <c r="G25" s="117" t="s">
        <v>98</v>
      </c>
      <c r="H25" s="118"/>
      <c r="I25" s="111">
        <v>1</v>
      </c>
      <c r="J25" s="112">
        <v>4987482143943</v>
      </c>
      <c r="K25" s="113">
        <v>8000</v>
      </c>
      <c r="L25" s="113">
        <v>8800</v>
      </c>
      <c r="M25" s="111" t="s">
        <v>74</v>
      </c>
      <c r="N25" s="126" t="s">
        <v>74</v>
      </c>
      <c r="O25" s="111">
        <v>13373002</v>
      </c>
      <c r="P25" s="111" t="s">
        <v>94</v>
      </c>
      <c r="Q25" s="116" t="s">
        <v>95</v>
      </c>
      <c r="R25" s="109"/>
      <c r="S25" s="177"/>
    </row>
    <row r="26" spans="1:19" s="105" customFormat="1" ht="28.35" customHeight="1">
      <c r="A26" s="108">
        <v>210254</v>
      </c>
      <c r="B26" s="109"/>
      <c r="C26" s="109"/>
      <c r="D26" s="109" t="s">
        <v>91</v>
      </c>
      <c r="E26" s="110" t="s">
        <v>92</v>
      </c>
      <c r="F26" s="108">
        <v>210254</v>
      </c>
      <c r="G26" s="117" t="s">
        <v>99</v>
      </c>
      <c r="H26" s="118"/>
      <c r="I26" s="111">
        <v>1</v>
      </c>
      <c r="J26" s="112">
        <v>4987482143950</v>
      </c>
      <c r="K26" s="113">
        <v>8000</v>
      </c>
      <c r="L26" s="113">
        <v>8800</v>
      </c>
      <c r="M26" s="111" t="s">
        <v>74</v>
      </c>
      <c r="N26" s="126" t="s">
        <v>74</v>
      </c>
      <c r="O26" s="111">
        <v>13373002</v>
      </c>
      <c r="P26" s="111" t="s">
        <v>94</v>
      </c>
      <c r="Q26" s="116" t="s">
        <v>95</v>
      </c>
      <c r="R26" s="109"/>
      <c r="S26" s="177"/>
    </row>
    <row r="27" spans="1:19" s="105" customFormat="1" ht="28.35" customHeight="1">
      <c r="A27" s="108">
        <v>210263</v>
      </c>
      <c r="B27" s="109"/>
      <c r="C27" s="109"/>
      <c r="D27" s="109" t="s">
        <v>100</v>
      </c>
      <c r="E27" s="110" t="s">
        <v>101</v>
      </c>
      <c r="F27" s="108">
        <v>210263</v>
      </c>
      <c r="G27" s="109" t="s">
        <v>102</v>
      </c>
      <c r="H27" s="109"/>
      <c r="I27" s="111">
        <v>1</v>
      </c>
      <c r="J27" s="112">
        <v>4987482145244</v>
      </c>
      <c r="K27" s="113">
        <v>242000</v>
      </c>
      <c r="L27" s="113">
        <v>266200</v>
      </c>
      <c r="M27" s="111" t="s">
        <v>23</v>
      </c>
      <c r="N27" s="127" t="s">
        <v>23</v>
      </c>
      <c r="O27" s="111">
        <v>35325001</v>
      </c>
      <c r="P27" s="111" t="s">
        <v>81</v>
      </c>
      <c r="Q27" s="116" t="s">
        <v>82</v>
      </c>
      <c r="R27" s="109"/>
      <c r="S27" s="177"/>
    </row>
    <row r="28" spans="1:19" s="105" customFormat="1" ht="28.35" customHeight="1">
      <c r="A28" s="108">
        <v>210704</v>
      </c>
      <c r="B28" s="109" t="s">
        <v>36</v>
      </c>
      <c r="C28" s="109" t="s">
        <v>37</v>
      </c>
      <c r="D28" s="109" t="s">
        <v>38</v>
      </c>
      <c r="E28" s="110" t="s">
        <v>39</v>
      </c>
      <c r="F28" s="108">
        <v>210704</v>
      </c>
      <c r="G28" s="120" t="s">
        <v>103</v>
      </c>
      <c r="H28" s="109" t="s">
        <v>104</v>
      </c>
      <c r="I28" s="111">
        <v>1</v>
      </c>
      <c r="J28" s="112">
        <v>4987482548700</v>
      </c>
      <c r="K28" s="113">
        <v>43700</v>
      </c>
      <c r="L28" s="113">
        <v>47600</v>
      </c>
      <c r="M28" s="111" t="s">
        <v>42</v>
      </c>
      <c r="N28" s="113">
        <v>42300</v>
      </c>
      <c r="O28" s="111">
        <v>36174004</v>
      </c>
      <c r="P28" s="111" t="s">
        <v>43</v>
      </c>
      <c r="Q28" s="116" t="s">
        <v>44</v>
      </c>
      <c r="R28" s="109"/>
      <c r="S28" s="177" t="s">
        <v>45</v>
      </c>
    </row>
    <row r="29" spans="1:19" s="105" customFormat="1" ht="28.35" customHeight="1">
      <c r="A29" s="108">
        <v>210800</v>
      </c>
      <c r="B29" s="109" t="s">
        <v>105</v>
      </c>
      <c r="C29" s="109" t="s">
        <v>106</v>
      </c>
      <c r="D29" s="109" t="s">
        <v>107</v>
      </c>
      <c r="E29" s="110" t="s">
        <v>108</v>
      </c>
      <c r="F29" s="108">
        <v>210800</v>
      </c>
      <c r="G29" s="109" t="s">
        <v>109</v>
      </c>
      <c r="H29" s="118" t="s">
        <v>26</v>
      </c>
      <c r="I29" s="111">
        <v>1</v>
      </c>
      <c r="J29" s="112">
        <v>4987482540629</v>
      </c>
      <c r="K29" s="113">
        <v>31900</v>
      </c>
      <c r="L29" s="113">
        <v>33500</v>
      </c>
      <c r="M29" s="111" t="s">
        <v>70</v>
      </c>
      <c r="N29" s="113">
        <v>29600</v>
      </c>
      <c r="O29" s="111">
        <v>36174003</v>
      </c>
      <c r="P29" s="111" t="s">
        <v>53</v>
      </c>
      <c r="Q29" s="116" t="s">
        <v>44</v>
      </c>
      <c r="R29" s="109"/>
      <c r="S29" s="177"/>
    </row>
    <row r="30" spans="1:19" s="105" customFormat="1" ht="28.35" customHeight="1">
      <c r="A30" s="108">
        <v>210813</v>
      </c>
      <c r="B30" s="109" t="s">
        <v>36</v>
      </c>
      <c r="C30" s="109" t="s">
        <v>37</v>
      </c>
      <c r="D30" s="109" t="s">
        <v>110</v>
      </c>
      <c r="E30" s="110" t="s">
        <v>111</v>
      </c>
      <c r="F30" s="108">
        <v>210813</v>
      </c>
      <c r="G30" s="117" t="s">
        <v>112</v>
      </c>
      <c r="H30" s="118" t="s">
        <v>113</v>
      </c>
      <c r="I30" s="111">
        <v>1</v>
      </c>
      <c r="J30" s="112">
        <v>4987482543224</v>
      </c>
      <c r="K30" s="113">
        <v>43700</v>
      </c>
      <c r="L30" s="113">
        <v>45600</v>
      </c>
      <c r="M30" s="111" t="s">
        <v>114</v>
      </c>
      <c r="N30" s="113">
        <v>42300</v>
      </c>
      <c r="O30" s="111">
        <v>36174004</v>
      </c>
      <c r="P30" s="111" t="s">
        <v>43</v>
      </c>
      <c r="Q30" s="116" t="s">
        <v>44</v>
      </c>
      <c r="R30" s="109"/>
      <c r="S30" s="177"/>
    </row>
    <row r="31" spans="1:19" s="105" customFormat="1" ht="28.35" customHeight="1">
      <c r="A31" s="108">
        <v>210820</v>
      </c>
      <c r="B31" s="109" t="s">
        <v>36</v>
      </c>
      <c r="C31" s="109" t="s">
        <v>37</v>
      </c>
      <c r="D31" s="109" t="s">
        <v>115</v>
      </c>
      <c r="E31" s="110" t="s">
        <v>116</v>
      </c>
      <c r="F31" s="111">
        <v>210820</v>
      </c>
      <c r="G31" s="117" t="s">
        <v>117</v>
      </c>
      <c r="H31" s="118" t="s">
        <v>118</v>
      </c>
      <c r="I31" s="111">
        <v>1</v>
      </c>
      <c r="J31" s="112">
        <v>4987482543446</v>
      </c>
      <c r="K31" s="113">
        <v>43700</v>
      </c>
      <c r="L31" s="113">
        <v>45600</v>
      </c>
      <c r="M31" s="111" t="s">
        <v>114</v>
      </c>
      <c r="N31" s="113">
        <v>42300</v>
      </c>
      <c r="O31" s="111">
        <v>36174004</v>
      </c>
      <c r="P31" s="111" t="s">
        <v>43</v>
      </c>
      <c r="Q31" s="116" t="s">
        <v>44</v>
      </c>
      <c r="R31" s="109"/>
      <c r="S31" s="177"/>
    </row>
    <row r="32" spans="1:19">
      <c r="A32" s="108">
        <v>210824</v>
      </c>
      <c r="B32" s="109"/>
      <c r="C32" s="109"/>
      <c r="D32" s="109" t="s">
        <v>119</v>
      </c>
      <c r="E32" s="110" t="s">
        <v>120</v>
      </c>
      <c r="F32" s="108">
        <v>210824</v>
      </c>
      <c r="G32" s="117" t="s">
        <v>121</v>
      </c>
      <c r="H32" s="118"/>
      <c r="I32" s="111">
        <v>1</v>
      </c>
      <c r="J32" s="112">
        <v>4987482543453</v>
      </c>
      <c r="K32" s="113">
        <v>258500.00000000003</v>
      </c>
      <c r="L32" s="113">
        <v>284300</v>
      </c>
      <c r="M32" s="111" t="s">
        <v>23</v>
      </c>
      <c r="N32" s="126" t="s">
        <v>23</v>
      </c>
      <c r="O32" s="111">
        <v>70966001</v>
      </c>
      <c r="P32" s="111" t="s">
        <v>81</v>
      </c>
      <c r="Q32" s="116" t="s">
        <v>82</v>
      </c>
      <c r="R32" s="109"/>
      <c r="S32" s="177"/>
    </row>
    <row r="33" spans="1:19">
      <c r="A33" s="108">
        <v>210826</v>
      </c>
      <c r="B33" s="109"/>
      <c r="C33" s="109"/>
      <c r="D33" s="109" t="s">
        <v>119</v>
      </c>
      <c r="E33" s="110" t="s">
        <v>120</v>
      </c>
      <c r="F33" s="108">
        <v>210826</v>
      </c>
      <c r="G33" s="117" t="s">
        <v>122</v>
      </c>
      <c r="H33" s="118"/>
      <c r="I33" s="111">
        <v>1</v>
      </c>
      <c r="J33" s="112">
        <v>4987482543460</v>
      </c>
      <c r="K33" s="113">
        <v>258500.00000000003</v>
      </c>
      <c r="L33" s="113">
        <v>284300</v>
      </c>
      <c r="M33" s="111" t="s">
        <v>23</v>
      </c>
      <c r="N33" s="126" t="s">
        <v>23</v>
      </c>
      <c r="O33" s="111">
        <v>70966001</v>
      </c>
      <c r="P33" s="111" t="s">
        <v>81</v>
      </c>
      <c r="Q33" s="116" t="s">
        <v>82</v>
      </c>
      <c r="R33" s="109"/>
      <c r="S33" s="177"/>
    </row>
    <row r="34" spans="1:19">
      <c r="A34" s="108">
        <v>210835</v>
      </c>
      <c r="B34" s="109"/>
      <c r="C34" s="109"/>
      <c r="D34" s="109" t="s">
        <v>119</v>
      </c>
      <c r="E34" s="110" t="s">
        <v>120</v>
      </c>
      <c r="F34" s="108">
        <v>210835</v>
      </c>
      <c r="G34" s="117" t="s">
        <v>123</v>
      </c>
      <c r="H34" s="118"/>
      <c r="I34" s="111">
        <v>1</v>
      </c>
      <c r="J34" s="112">
        <v>4987482543477</v>
      </c>
      <c r="K34" s="113">
        <v>82500</v>
      </c>
      <c r="L34" s="113">
        <v>90800</v>
      </c>
      <c r="M34" s="111" t="s">
        <v>23</v>
      </c>
      <c r="N34" s="126" t="s">
        <v>23</v>
      </c>
      <c r="O34" s="111">
        <v>70966001</v>
      </c>
      <c r="P34" s="111" t="s">
        <v>81</v>
      </c>
      <c r="Q34" s="116" t="s">
        <v>82</v>
      </c>
      <c r="R34" s="109"/>
      <c r="S34" s="177"/>
    </row>
    <row r="35" spans="1:19">
      <c r="A35" s="108">
        <v>211026</v>
      </c>
      <c r="B35" s="109"/>
      <c r="C35" s="109"/>
      <c r="D35" s="109" t="s">
        <v>124</v>
      </c>
      <c r="E35" s="110" t="s">
        <v>125</v>
      </c>
      <c r="F35" s="108">
        <v>211026</v>
      </c>
      <c r="G35" s="109" t="s">
        <v>126</v>
      </c>
      <c r="H35" s="109"/>
      <c r="I35" s="111">
        <v>1</v>
      </c>
      <c r="J35" s="112">
        <v>4987482546188</v>
      </c>
      <c r="K35" s="113">
        <v>33000</v>
      </c>
      <c r="L35" s="113">
        <v>36300</v>
      </c>
      <c r="M35" s="111" t="s">
        <v>23</v>
      </c>
      <c r="N35" s="126" t="s">
        <v>23</v>
      </c>
      <c r="O35" s="111">
        <v>70966001</v>
      </c>
      <c r="P35" s="111" t="s">
        <v>81</v>
      </c>
      <c r="Q35" s="116" t="s">
        <v>82</v>
      </c>
      <c r="R35" s="109"/>
      <c r="S35" s="177"/>
    </row>
    <row r="36" spans="1:19" ht="40.5" customHeight="1">
      <c r="A36" s="108">
        <v>211030</v>
      </c>
      <c r="B36" s="109"/>
      <c r="C36" s="109"/>
      <c r="D36" s="109" t="s">
        <v>124</v>
      </c>
      <c r="E36" s="110" t="s">
        <v>125</v>
      </c>
      <c r="F36" s="108">
        <v>211030</v>
      </c>
      <c r="G36" s="109" t="s">
        <v>127</v>
      </c>
      <c r="H36" s="109"/>
      <c r="I36" s="111">
        <v>1</v>
      </c>
      <c r="J36" s="112">
        <v>4987482546102</v>
      </c>
      <c r="K36" s="113">
        <v>33000</v>
      </c>
      <c r="L36" s="113">
        <v>36300</v>
      </c>
      <c r="M36" s="111" t="s">
        <v>23</v>
      </c>
      <c r="N36" s="126" t="s">
        <v>23</v>
      </c>
      <c r="O36" s="111">
        <v>70966001</v>
      </c>
      <c r="P36" s="111" t="s">
        <v>81</v>
      </c>
      <c r="Q36" s="116" t="s">
        <v>82</v>
      </c>
      <c r="R36" s="109"/>
      <c r="S36" s="177"/>
    </row>
    <row r="37" spans="1:19" ht="40.5" customHeight="1">
      <c r="A37" s="108">
        <v>211031</v>
      </c>
      <c r="B37" s="109"/>
      <c r="C37" s="109"/>
      <c r="D37" s="109" t="s">
        <v>124</v>
      </c>
      <c r="E37" s="110" t="s">
        <v>125</v>
      </c>
      <c r="F37" s="108">
        <v>211031</v>
      </c>
      <c r="G37" s="109" t="s">
        <v>128</v>
      </c>
      <c r="H37" s="109"/>
      <c r="I37" s="111">
        <v>1</v>
      </c>
      <c r="J37" s="112">
        <v>4987482548250</v>
      </c>
      <c r="K37" s="113">
        <v>33000</v>
      </c>
      <c r="L37" s="113">
        <v>36300</v>
      </c>
      <c r="M37" s="111" t="s">
        <v>23</v>
      </c>
      <c r="N37" s="126" t="s">
        <v>23</v>
      </c>
      <c r="O37" s="111">
        <v>70966001</v>
      </c>
      <c r="P37" s="111" t="s">
        <v>81</v>
      </c>
      <c r="Q37" s="116" t="s">
        <v>82</v>
      </c>
      <c r="R37" s="109"/>
      <c r="S37" s="177"/>
    </row>
    <row r="38" spans="1:19">
      <c r="A38" s="108">
        <v>211032</v>
      </c>
      <c r="B38" s="109"/>
      <c r="C38" s="109"/>
      <c r="D38" s="109" t="s">
        <v>124</v>
      </c>
      <c r="E38" s="110" t="s">
        <v>125</v>
      </c>
      <c r="F38" s="108">
        <v>211032</v>
      </c>
      <c r="G38" s="109" t="s">
        <v>129</v>
      </c>
      <c r="H38" s="109"/>
      <c r="I38" s="111">
        <v>1</v>
      </c>
      <c r="J38" s="112">
        <v>4987482548274</v>
      </c>
      <c r="K38" s="113">
        <v>33000</v>
      </c>
      <c r="L38" s="113">
        <v>36300</v>
      </c>
      <c r="M38" s="111" t="s">
        <v>23</v>
      </c>
      <c r="N38" s="126" t="s">
        <v>23</v>
      </c>
      <c r="O38" s="111">
        <v>70966001</v>
      </c>
      <c r="P38" s="111" t="s">
        <v>81</v>
      </c>
      <c r="Q38" s="116" t="s">
        <v>82</v>
      </c>
      <c r="R38" s="109"/>
      <c r="S38" s="177"/>
    </row>
    <row r="39" spans="1:19">
      <c r="A39" s="108">
        <v>211033</v>
      </c>
      <c r="B39" s="109"/>
      <c r="C39" s="109"/>
      <c r="D39" s="109" t="s">
        <v>124</v>
      </c>
      <c r="E39" s="110" t="s">
        <v>125</v>
      </c>
      <c r="F39" s="108">
        <v>211033</v>
      </c>
      <c r="G39" s="109" t="s">
        <v>130</v>
      </c>
      <c r="H39" s="109"/>
      <c r="I39" s="111">
        <v>1</v>
      </c>
      <c r="J39" s="112">
        <v>4987482548762</v>
      </c>
      <c r="K39" s="113">
        <v>38500</v>
      </c>
      <c r="L39" s="113">
        <v>42300</v>
      </c>
      <c r="M39" s="111" t="s">
        <v>23</v>
      </c>
      <c r="N39" s="126" t="s">
        <v>23</v>
      </c>
      <c r="O39" s="111">
        <v>70966001</v>
      </c>
      <c r="P39" s="111" t="s">
        <v>81</v>
      </c>
      <c r="Q39" s="116" t="s">
        <v>82</v>
      </c>
      <c r="R39" s="109"/>
      <c r="S39" s="177"/>
    </row>
    <row r="40" spans="1:19">
      <c r="A40" s="108">
        <v>211036</v>
      </c>
      <c r="B40" s="109"/>
      <c r="C40" s="109"/>
      <c r="D40" s="109" t="s">
        <v>119</v>
      </c>
      <c r="E40" s="110" t="s">
        <v>120</v>
      </c>
      <c r="F40" s="108">
        <v>211036</v>
      </c>
      <c r="G40" s="109" t="s">
        <v>131</v>
      </c>
      <c r="H40" s="109"/>
      <c r="I40" s="111">
        <v>1</v>
      </c>
      <c r="J40" s="112">
        <v>4987482540681</v>
      </c>
      <c r="K40" s="113">
        <v>38500</v>
      </c>
      <c r="L40" s="113">
        <v>42300</v>
      </c>
      <c r="M40" s="111" t="s">
        <v>23</v>
      </c>
      <c r="N40" s="126" t="s">
        <v>23</v>
      </c>
      <c r="O40" s="111">
        <v>70966001</v>
      </c>
      <c r="P40" s="111" t="s">
        <v>81</v>
      </c>
      <c r="Q40" s="116" t="s">
        <v>82</v>
      </c>
      <c r="R40" s="109"/>
      <c r="S40" s="177"/>
    </row>
    <row r="41" spans="1:19">
      <c r="A41" s="108">
        <v>211037</v>
      </c>
      <c r="B41" s="109"/>
      <c r="C41" s="109"/>
      <c r="D41" s="109" t="s">
        <v>119</v>
      </c>
      <c r="E41" s="110" t="s">
        <v>120</v>
      </c>
      <c r="F41" s="108">
        <v>211037</v>
      </c>
      <c r="G41" s="109" t="s">
        <v>132</v>
      </c>
      <c r="H41" s="109"/>
      <c r="I41" s="111">
        <v>1</v>
      </c>
      <c r="J41" s="112">
        <v>4987482540674</v>
      </c>
      <c r="K41" s="113">
        <v>132000</v>
      </c>
      <c r="L41" s="113">
        <v>145200</v>
      </c>
      <c r="M41" s="111" t="s">
        <v>23</v>
      </c>
      <c r="N41" s="126" t="s">
        <v>23</v>
      </c>
      <c r="O41" s="111">
        <v>70966001</v>
      </c>
      <c r="P41" s="111" t="s">
        <v>81</v>
      </c>
      <c r="Q41" s="116" t="s">
        <v>82</v>
      </c>
      <c r="R41" s="109"/>
      <c r="S41" s="177"/>
    </row>
    <row r="42" spans="1:19">
      <c r="A42" s="108">
        <v>211039</v>
      </c>
      <c r="B42" s="109"/>
      <c r="C42" s="109"/>
      <c r="D42" s="109" t="s">
        <v>119</v>
      </c>
      <c r="E42" s="110" t="s">
        <v>120</v>
      </c>
      <c r="F42" s="111">
        <v>211039</v>
      </c>
      <c r="G42" s="109" t="s">
        <v>133</v>
      </c>
      <c r="H42" s="109"/>
      <c r="I42" s="111">
        <v>1</v>
      </c>
      <c r="J42" s="112">
        <v>4987482540667</v>
      </c>
      <c r="K42" s="113">
        <v>132000</v>
      </c>
      <c r="L42" s="113">
        <v>145200</v>
      </c>
      <c r="M42" s="111" t="s">
        <v>23</v>
      </c>
      <c r="N42" s="111" t="s">
        <v>23</v>
      </c>
      <c r="O42" s="111">
        <v>70966001</v>
      </c>
      <c r="P42" s="111" t="s">
        <v>81</v>
      </c>
      <c r="Q42" s="116" t="s">
        <v>82</v>
      </c>
      <c r="R42" s="109"/>
      <c r="S42" s="177"/>
    </row>
    <row r="43" spans="1:19">
      <c r="A43" s="108">
        <v>211041</v>
      </c>
      <c r="B43" s="109"/>
      <c r="C43" s="109"/>
      <c r="D43" s="109" t="s">
        <v>119</v>
      </c>
      <c r="E43" s="110" t="s">
        <v>120</v>
      </c>
      <c r="F43" s="111">
        <v>211041</v>
      </c>
      <c r="G43" s="109" t="s">
        <v>134</v>
      </c>
      <c r="H43" s="109"/>
      <c r="I43" s="111">
        <v>1</v>
      </c>
      <c r="J43" s="112">
        <v>4987482540698</v>
      </c>
      <c r="K43" s="113">
        <v>44000</v>
      </c>
      <c r="L43" s="113">
        <v>48400.000000000007</v>
      </c>
      <c r="M43" s="111" t="s">
        <v>23</v>
      </c>
      <c r="N43" s="111" t="s">
        <v>23</v>
      </c>
      <c r="O43" s="111">
        <v>70966001</v>
      </c>
      <c r="P43" s="111" t="s">
        <v>81</v>
      </c>
      <c r="Q43" s="116" t="s">
        <v>82</v>
      </c>
      <c r="R43" s="109"/>
      <c r="S43" s="177"/>
    </row>
    <row r="44" spans="1:19">
      <c r="A44" s="108">
        <v>211083</v>
      </c>
      <c r="B44" s="109"/>
      <c r="C44" s="109"/>
      <c r="D44" s="109" t="s">
        <v>124</v>
      </c>
      <c r="E44" s="110" t="s">
        <v>125</v>
      </c>
      <c r="F44" s="111">
        <v>211083</v>
      </c>
      <c r="G44" s="109" t="s">
        <v>135</v>
      </c>
      <c r="H44" s="109"/>
      <c r="I44" s="111">
        <v>1</v>
      </c>
      <c r="J44" s="112">
        <v>4987482542012</v>
      </c>
      <c r="K44" s="113">
        <v>33000</v>
      </c>
      <c r="L44" s="113">
        <v>36300</v>
      </c>
      <c r="M44" s="111" t="s">
        <v>23</v>
      </c>
      <c r="N44" s="111" t="s">
        <v>23</v>
      </c>
      <c r="O44" s="111">
        <v>70966001</v>
      </c>
      <c r="P44" s="111" t="s">
        <v>81</v>
      </c>
      <c r="Q44" s="116" t="s">
        <v>82</v>
      </c>
      <c r="R44" s="109"/>
      <c r="S44" s="177"/>
    </row>
    <row r="45" spans="1:19">
      <c r="A45" s="108">
        <v>211093</v>
      </c>
      <c r="B45" s="109"/>
      <c r="C45" s="109"/>
      <c r="D45" s="109" t="s">
        <v>124</v>
      </c>
      <c r="E45" s="110" t="s">
        <v>125</v>
      </c>
      <c r="F45" s="108">
        <v>211093</v>
      </c>
      <c r="G45" s="109" t="s">
        <v>136</v>
      </c>
      <c r="H45" s="109"/>
      <c r="I45" s="111">
        <v>1</v>
      </c>
      <c r="J45" s="112">
        <v>4987482542029</v>
      </c>
      <c r="K45" s="113">
        <v>33000</v>
      </c>
      <c r="L45" s="113">
        <v>36300</v>
      </c>
      <c r="M45" s="111" t="s">
        <v>23</v>
      </c>
      <c r="N45" s="111" t="s">
        <v>23</v>
      </c>
      <c r="O45" s="111">
        <v>70966001</v>
      </c>
      <c r="P45" s="111" t="s">
        <v>81</v>
      </c>
      <c r="Q45" s="116" t="s">
        <v>82</v>
      </c>
      <c r="R45" s="109"/>
      <c r="S45" s="177"/>
    </row>
    <row r="46" spans="1:19" s="105" customFormat="1">
      <c r="A46" s="108">
        <v>211113</v>
      </c>
      <c r="B46" s="109"/>
      <c r="C46" s="109"/>
      <c r="D46" s="128" t="s">
        <v>124</v>
      </c>
      <c r="E46" s="129" t="s">
        <v>125</v>
      </c>
      <c r="F46" s="111">
        <v>211113</v>
      </c>
      <c r="G46" s="109" t="s">
        <v>137</v>
      </c>
      <c r="H46" s="109"/>
      <c r="I46" s="111">
        <v>1</v>
      </c>
      <c r="J46" s="112">
        <v>4987482542036</v>
      </c>
      <c r="K46" s="113">
        <v>33000</v>
      </c>
      <c r="L46" s="113">
        <v>36300</v>
      </c>
      <c r="M46" s="111" t="s">
        <v>23</v>
      </c>
      <c r="N46" s="111" t="s">
        <v>23</v>
      </c>
      <c r="O46" s="126">
        <v>70966001</v>
      </c>
      <c r="P46" s="111" t="s">
        <v>81</v>
      </c>
      <c r="Q46" s="116" t="s">
        <v>82</v>
      </c>
      <c r="R46" s="109"/>
      <c r="S46" s="177"/>
    </row>
    <row r="47" spans="1:19" s="105" customFormat="1">
      <c r="A47" s="108">
        <v>211322</v>
      </c>
      <c r="B47" s="109"/>
      <c r="C47" s="109"/>
      <c r="D47" s="128" t="s">
        <v>138</v>
      </c>
      <c r="E47" s="129" t="s">
        <v>139</v>
      </c>
      <c r="F47" s="111">
        <v>211322</v>
      </c>
      <c r="G47" s="117" t="s">
        <v>140</v>
      </c>
      <c r="H47" s="118"/>
      <c r="I47" s="111">
        <v>5</v>
      </c>
      <c r="J47" s="112">
        <v>4987482544696</v>
      </c>
      <c r="K47" s="113">
        <v>49500</v>
      </c>
      <c r="L47" s="113">
        <v>56000</v>
      </c>
      <c r="M47" s="111" t="s">
        <v>23</v>
      </c>
      <c r="N47" s="111" t="s">
        <v>23</v>
      </c>
      <c r="O47" s="126">
        <v>70966002</v>
      </c>
      <c r="P47" s="111" t="s">
        <v>94</v>
      </c>
      <c r="Q47" s="116" t="s">
        <v>141</v>
      </c>
      <c r="R47" s="109"/>
      <c r="S47" s="177"/>
    </row>
    <row r="48" spans="1:19" s="105" customFormat="1">
      <c r="A48" s="108">
        <v>211332</v>
      </c>
      <c r="B48" s="109"/>
      <c r="C48" s="109"/>
      <c r="D48" s="109" t="s">
        <v>138</v>
      </c>
      <c r="E48" s="110" t="s">
        <v>139</v>
      </c>
      <c r="F48" s="111">
        <v>211332</v>
      </c>
      <c r="G48" s="117" t="s">
        <v>142</v>
      </c>
      <c r="H48" s="118"/>
      <c r="I48" s="111">
        <v>5</v>
      </c>
      <c r="J48" s="112">
        <v>4987482544740</v>
      </c>
      <c r="K48" s="113">
        <v>49500</v>
      </c>
      <c r="L48" s="113">
        <v>56000</v>
      </c>
      <c r="M48" s="111" t="s">
        <v>23</v>
      </c>
      <c r="N48" s="111" t="s">
        <v>23</v>
      </c>
      <c r="O48" s="111">
        <v>70966002</v>
      </c>
      <c r="P48" s="111" t="s">
        <v>94</v>
      </c>
      <c r="Q48" s="116" t="s">
        <v>141</v>
      </c>
      <c r="R48" s="109"/>
      <c r="S48" s="177"/>
    </row>
    <row r="49" spans="1:19" s="105" customFormat="1">
      <c r="A49" s="108">
        <v>211502</v>
      </c>
      <c r="B49" s="109"/>
      <c r="C49" s="109"/>
      <c r="D49" s="109" t="s">
        <v>124</v>
      </c>
      <c r="E49" s="110" t="s">
        <v>125</v>
      </c>
      <c r="F49" s="111">
        <v>211502</v>
      </c>
      <c r="G49" s="109" t="s">
        <v>143</v>
      </c>
      <c r="H49" s="109"/>
      <c r="I49" s="111">
        <v>1</v>
      </c>
      <c r="J49" s="112">
        <v>4987482542111</v>
      </c>
      <c r="K49" s="113">
        <v>33000</v>
      </c>
      <c r="L49" s="113">
        <v>36300</v>
      </c>
      <c r="M49" s="111" t="s">
        <v>23</v>
      </c>
      <c r="N49" s="111" t="s">
        <v>23</v>
      </c>
      <c r="O49" s="111">
        <v>70966001</v>
      </c>
      <c r="P49" s="111" t="s">
        <v>81</v>
      </c>
      <c r="Q49" s="116" t="s">
        <v>82</v>
      </c>
      <c r="R49" s="109"/>
      <c r="S49" s="177"/>
    </row>
    <row r="50" spans="1:19" s="105" customFormat="1">
      <c r="A50" s="108">
        <v>211513</v>
      </c>
      <c r="B50" s="109"/>
      <c r="C50" s="109"/>
      <c r="D50" s="109" t="s">
        <v>124</v>
      </c>
      <c r="E50" s="110" t="s">
        <v>125</v>
      </c>
      <c r="F50" s="111">
        <v>211513</v>
      </c>
      <c r="G50" s="109" t="s">
        <v>144</v>
      </c>
      <c r="H50" s="109"/>
      <c r="I50" s="111">
        <v>1</v>
      </c>
      <c r="J50" s="112">
        <v>4987482542128</v>
      </c>
      <c r="K50" s="113">
        <v>33000</v>
      </c>
      <c r="L50" s="113">
        <v>36300</v>
      </c>
      <c r="M50" s="111" t="s">
        <v>23</v>
      </c>
      <c r="N50" s="126" t="s">
        <v>23</v>
      </c>
      <c r="O50" s="111">
        <v>70966001</v>
      </c>
      <c r="P50" s="111" t="s">
        <v>81</v>
      </c>
      <c r="Q50" s="116" t="s">
        <v>82</v>
      </c>
      <c r="R50" s="109"/>
      <c r="S50" s="177"/>
    </row>
    <row r="51" spans="1:19" s="105" customFormat="1" ht="15.6">
      <c r="A51" s="108">
        <v>212032</v>
      </c>
      <c r="B51" s="109" t="s">
        <v>105</v>
      </c>
      <c r="C51" s="109" t="s">
        <v>106</v>
      </c>
      <c r="D51" s="109" t="s">
        <v>145</v>
      </c>
      <c r="E51" s="110" t="s">
        <v>146</v>
      </c>
      <c r="F51" s="108">
        <v>212032</v>
      </c>
      <c r="G51" s="120" t="s">
        <v>147</v>
      </c>
      <c r="H51" s="109" t="s">
        <v>148</v>
      </c>
      <c r="I51" s="111">
        <v>1</v>
      </c>
      <c r="J51" s="112">
        <v>4987482542906</v>
      </c>
      <c r="K51" s="113">
        <v>31900</v>
      </c>
      <c r="L51" s="113">
        <v>33500</v>
      </c>
      <c r="M51" s="111" t="s">
        <v>149</v>
      </c>
      <c r="N51" s="113">
        <v>29600</v>
      </c>
      <c r="O51" s="111">
        <v>36174003</v>
      </c>
      <c r="P51" s="111" t="s">
        <v>53</v>
      </c>
      <c r="Q51" s="116" t="s">
        <v>44</v>
      </c>
      <c r="R51" s="109"/>
      <c r="S51" s="177"/>
    </row>
    <row r="52" spans="1:19" s="105" customFormat="1" ht="15.6">
      <c r="A52" s="108">
        <v>212033</v>
      </c>
      <c r="B52" s="109" t="s">
        <v>105</v>
      </c>
      <c r="C52" s="109" t="s">
        <v>106</v>
      </c>
      <c r="D52" s="109" t="s">
        <v>150</v>
      </c>
      <c r="E52" s="110" t="s">
        <v>151</v>
      </c>
      <c r="F52" s="108">
        <v>212033</v>
      </c>
      <c r="G52" s="120" t="s">
        <v>152</v>
      </c>
      <c r="H52" s="109" t="s">
        <v>153</v>
      </c>
      <c r="I52" s="111">
        <v>1</v>
      </c>
      <c r="J52" s="112">
        <v>4987482542920</v>
      </c>
      <c r="K52" s="113">
        <v>31900</v>
      </c>
      <c r="L52" s="113">
        <v>33500</v>
      </c>
      <c r="M52" s="111" t="s">
        <v>149</v>
      </c>
      <c r="N52" s="113">
        <v>29600</v>
      </c>
      <c r="O52" s="111">
        <v>36174003</v>
      </c>
      <c r="P52" s="111" t="s">
        <v>53</v>
      </c>
      <c r="Q52" s="116" t="s">
        <v>44</v>
      </c>
      <c r="R52" s="109"/>
      <c r="S52" s="177" t="s">
        <v>154</v>
      </c>
    </row>
    <row r="53" spans="1:19" s="105" customFormat="1" ht="15.6">
      <c r="A53" s="108">
        <v>212034</v>
      </c>
      <c r="B53" s="109" t="s">
        <v>105</v>
      </c>
      <c r="C53" s="109" t="s">
        <v>106</v>
      </c>
      <c r="D53" s="109" t="s">
        <v>145</v>
      </c>
      <c r="E53" s="110" t="s">
        <v>146</v>
      </c>
      <c r="F53" s="108">
        <v>212034</v>
      </c>
      <c r="G53" s="120" t="s">
        <v>155</v>
      </c>
      <c r="H53" s="109" t="s">
        <v>41</v>
      </c>
      <c r="I53" s="111">
        <v>1</v>
      </c>
      <c r="J53" s="112">
        <v>4987482542890</v>
      </c>
      <c r="K53" s="113">
        <v>31900</v>
      </c>
      <c r="L53" s="113">
        <v>33500</v>
      </c>
      <c r="M53" s="111" t="s">
        <v>149</v>
      </c>
      <c r="N53" s="113">
        <v>29600</v>
      </c>
      <c r="O53" s="111">
        <v>36174003</v>
      </c>
      <c r="P53" s="111" t="s">
        <v>53</v>
      </c>
      <c r="Q53" s="116" t="s">
        <v>44</v>
      </c>
      <c r="R53" s="109"/>
      <c r="S53" s="177" t="s">
        <v>154</v>
      </c>
    </row>
    <row r="54" spans="1:19" s="105" customFormat="1" ht="15.6">
      <c r="A54" s="108">
        <v>212133</v>
      </c>
      <c r="B54" s="109" t="s">
        <v>105</v>
      </c>
      <c r="C54" s="109" t="s">
        <v>106</v>
      </c>
      <c r="D54" s="109" t="s">
        <v>150</v>
      </c>
      <c r="E54" s="110" t="s">
        <v>151</v>
      </c>
      <c r="F54" s="111">
        <v>212133</v>
      </c>
      <c r="G54" s="120" t="s">
        <v>152</v>
      </c>
      <c r="H54" s="109" t="s">
        <v>156</v>
      </c>
      <c r="I54" s="111">
        <v>1</v>
      </c>
      <c r="J54" s="112">
        <v>4987482547550</v>
      </c>
      <c r="K54" s="113">
        <v>31900</v>
      </c>
      <c r="L54" s="113">
        <v>33500</v>
      </c>
      <c r="M54" s="111" t="s">
        <v>149</v>
      </c>
      <c r="N54" s="113">
        <v>29600</v>
      </c>
      <c r="O54" s="111">
        <v>36174003</v>
      </c>
      <c r="P54" s="111" t="s">
        <v>53</v>
      </c>
      <c r="Q54" s="116" t="s">
        <v>44</v>
      </c>
      <c r="R54" s="109"/>
      <c r="S54" s="177" t="s">
        <v>154</v>
      </c>
    </row>
    <row r="55" spans="1:19" s="105" customFormat="1">
      <c r="A55" s="108">
        <v>212865</v>
      </c>
      <c r="B55" s="109" t="s">
        <v>105</v>
      </c>
      <c r="C55" s="109" t="s">
        <v>106</v>
      </c>
      <c r="D55" s="109" t="s">
        <v>157</v>
      </c>
      <c r="E55" s="110" t="s">
        <v>158</v>
      </c>
      <c r="F55" s="111">
        <v>212865</v>
      </c>
      <c r="G55" s="120" t="s">
        <v>159</v>
      </c>
      <c r="H55" s="109" t="s">
        <v>160</v>
      </c>
      <c r="I55" s="111">
        <v>1</v>
      </c>
      <c r="J55" s="112">
        <v>4987482548854</v>
      </c>
      <c r="K55" s="113">
        <v>31900</v>
      </c>
      <c r="L55" s="113">
        <v>33500</v>
      </c>
      <c r="M55" s="111" t="s">
        <v>149</v>
      </c>
      <c r="N55" s="119">
        <v>29600</v>
      </c>
      <c r="O55" s="111">
        <v>36174003</v>
      </c>
      <c r="P55" s="111" t="s">
        <v>53</v>
      </c>
      <c r="Q55" s="116" t="s">
        <v>44</v>
      </c>
      <c r="R55" s="109"/>
      <c r="S55" s="177" t="s">
        <v>154</v>
      </c>
    </row>
    <row r="56" spans="1:19" s="105" customFormat="1">
      <c r="A56" s="108">
        <v>213042</v>
      </c>
      <c r="B56" s="109"/>
      <c r="C56" s="109"/>
      <c r="D56" s="109" t="s">
        <v>119</v>
      </c>
      <c r="E56" s="110" t="s">
        <v>120</v>
      </c>
      <c r="F56" s="111">
        <v>213042</v>
      </c>
      <c r="G56" s="109" t="s">
        <v>161</v>
      </c>
      <c r="H56" s="109"/>
      <c r="I56" s="111">
        <v>1</v>
      </c>
      <c r="J56" s="112">
        <v>4987482540919</v>
      </c>
      <c r="K56" s="113">
        <v>132000</v>
      </c>
      <c r="L56" s="113">
        <v>145200</v>
      </c>
      <c r="M56" s="111" t="s">
        <v>23</v>
      </c>
      <c r="N56" s="111" t="s">
        <v>23</v>
      </c>
      <c r="O56" s="111">
        <v>70966001</v>
      </c>
      <c r="P56" s="111" t="s">
        <v>81</v>
      </c>
      <c r="Q56" s="116" t="s">
        <v>82</v>
      </c>
      <c r="R56" s="109"/>
      <c r="S56" s="177"/>
    </row>
    <row r="57" spans="1:19" s="105" customFormat="1">
      <c r="A57" s="108">
        <v>213044</v>
      </c>
      <c r="B57" s="109"/>
      <c r="C57" s="109"/>
      <c r="D57" s="109" t="s">
        <v>119</v>
      </c>
      <c r="E57" s="110" t="s">
        <v>120</v>
      </c>
      <c r="F57" s="108">
        <v>213044</v>
      </c>
      <c r="G57" s="109" t="s">
        <v>162</v>
      </c>
      <c r="H57" s="109"/>
      <c r="I57" s="111">
        <v>1</v>
      </c>
      <c r="J57" s="112">
        <v>4987482540926</v>
      </c>
      <c r="K57" s="113">
        <v>132000</v>
      </c>
      <c r="L57" s="113">
        <v>145200</v>
      </c>
      <c r="M57" s="111" t="s">
        <v>23</v>
      </c>
      <c r="N57" s="111" t="s">
        <v>23</v>
      </c>
      <c r="O57" s="111">
        <v>70966001</v>
      </c>
      <c r="P57" s="111" t="s">
        <v>81</v>
      </c>
      <c r="Q57" s="116" t="s">
        <v>82</v>
      </c>
      <c r="R57" s="109"/>
      <c r="S57" s="177"/>
    </row>
    <row r="58" spans="1:19">
      <c r="A58" s="108">
        <v>213072</v>
      </c>
      <c r="B58" s="109"/>
      <c r="C58" s="109"/>
      <c r="D58" s="109" t="s">
        <v>124</v>
      </c>
      <c r="E58" s="110" t="s">
        <v>125</v>
      </c>
      <c r="F58" s="108">
        <v>213072</v>
      </c>
      <c r="G58" s="109" t="s">
        <v>163</v>
      </c>
      <c r="H58" s="109"/>
      <c r="I58" s="111">
        <v>1</v>
      </c>
      <c r="J58" s="112">
        <v>4987482542074</v>
      </c>
      <c r="K58" s="113">
        <v>66000</v>
      </c>
      <c r="L58" s="113">
        <v>72600</v>
      </c>
      <c r="M58" s="111" t="s">
        <v>23</v>
      </c>
      <c r="N58" s="111" t="s">
        <v>23</v>
      </c>
      <c r="O58" s="111">
        <v>70966001</v>
      </c>
      <c r="P58" s="111" t="s">
        <v>81</v>
      </c>
      <c r="Q58" s="116" t="s">
        <v>82</v>
      </c>
      <c r="R58" s="109"/>
      <c r="S58" s="177"/>
    </row>
    <row r="59" spans="1:19">
      <c r="A59" s="108">
        <v>213207</v>
      </c>
      <c r="B59" s="109"/>
      <c r="C59" s="109"/>
      <c r="D59" s="109" t="s">
        <v>124</v>
      </c>
      <c r="E59" s="110" t="s">
        <v>125</v>
      </c>
      <c r="F59" s="108">
        <v>213207</v>
      </c>
      <c r="G59" s="109" t="s">
        <v>164</v>
      </c>
      <c r="H59" s="109"/>
      <c r="I59" s="111">
        <v>1</v>
      </c>
      <c r="J59" s="112">
        <v>4987482542463</v>
      </c>
      <c r="K59" s="113">
        <v>79200</v>
      </c>
      <c r="L59" s="113">
        <v>87200</v>
      </c>
      <c r="M59" s="111" t="s">
        <v>23</v>
      </c>
      <c r="N59" s="111" t="s">
        <v>23</v>
      </c>
      <c r="O59" s="111">
        <v>70966001</v>
      </c>
      <c r="P59" s="111" t="s">
        <v>81</v>
      </c>
      <c r="Q59" s="116" t="s">
        <v>82</v>
      </c>
      <c r="R59" s="109"/>
      <c r="S59" s="177"/>
    </row>
    <row r="60" spans="1:19">
      <c r="A60" s="108">
        <v>213816</v>
      </c>
      <c r="B60" s="109"/>
      <c r="C60" s="109"/>
      <c r="D60" s="109" t="s">
        <v>124</v>
      </c>
      <c r="E60" s="110" t="s">
        <v>125</v>
      </c>
      <c r="F60" s="111">
        <v>213816</v>
      </c>
      <c r="G60" s="109" t="s">
        <v>165</v>
      </c>
      <c r="H60" s="109"/>
      <c r="I60" s="111">
        <v>1</v>
      </c>
      <c r="J60" s="112">
        <v>4987482548724</v>
      </c>
      <c r="K60" s="113">
        <v>132000</v>
      </c>
      <c r="L60" s="113">
        <v>145200</v>
      </c>
      <c r="M60" s="111" t="s">
        <v>23</v>
      </c>
      <c r="N60" s="111" t="s">
        <v>23</v>
      </c>
      <c r="O60" s="111">
        <v>70966001</v>
      </c>
      <c r="P60" s="111" t="s">
        <v>81</v>
      </c>
      <c r="Q60" s="116" t="s">
        <v>82</v>
      </c>
      <c r="R60" s="109"/>
      <c r="S60" s="177"/>
    </row>
    <row r="61" spans="1:19">
      <c r="A61" s="108">
        <v>213817</v>
      </c>
      <c r="B61" s="109"/>
      <c r="C61" s="109"/>
      <c r="D61" s="109" t="s">
        <v>124</v>
      </c>
      <c r="E61" s="110" t="s">
        <v>125</v>
      </c>
      <c r="F61" s="111">
        <v>213817</v>
      </c>
      <c r="G61" s="109" t="s">
        <v>166</v>
      </c>
      <c r="H61" s="109"/>
      <c r="I61" s="111">
        <v>1</v>
      </c>
      <c r="J61" s="112">
        <v>4987482548731</v>
      </c>
      <c r="K61" s="113">
        <v>132000</v>
      </c>
      <c r="L61" s="113">
        <v>145200</v>
      </c>
      <c r="M61" s="111" t="s">
        <v>23</v>
      </c>
      <c r="N61" s="111" t="s">
        <v>23</v>
      </c>
      <c r="O61" s="111">
        <v>70966001</v>
      </c>
      <c r="P61" s="111" t="s">
        <v>81</v>
      </c>
      <c r="Q61" s="116" t="s">
        <v>82</v>
      </c>
      <c r="R61" s="109"/>
      <c r="S61" s="177"/>
    </row>
    <row r="62" spans="1:19">
      <c r="A62" s="108">
        <v>213818</v>
      </c>
      <c r="B62" s="109"/>
      <c r="C62" s="109"/>
      <c r="D62" s="109" t="s">
        <v>124</v>
      </c>
      <c r="E62" s="110" t="s">
        <v>125</v>
      </c>
      <c r="F62" s="111">
        <v>213818</v>
      </c>
      <c r="G62" s="109" t="s">
        <v>167</v>
      </c>
      <c r="H62" s="109"/>
      <c r="I62" s="111">
        <v>1</v>
      </c>
      <c r="J62" s="112">
        <v>4987482548748</v>
      </c>
      <c r="K62" s="113">
        <v>132000</v>
      </c>
      <c r="L62" s="113">
        <v>145200</v>
      </c>
      <c r="M62" s="111" t="s">
        <v>23</v>
      </c>
      <c r="N62" s="111" t="s">
        <v>23</v>
      </c>
      <c r="O62" s="111">
        <v>70966001</v>
      </c>
      <c r="P62" s="111" t="s">
        <v>81</v>
      </c>
      <c r="Q62" s="116" t="s">
        <v>82</v>
      </c>
      <c r="R62" s="109"/>
      <c r="S62" s="177"/>
    </row>
    <row r="63" spans="1:19">
      <c r="A63" s="108">
        <v>213819</v>
      </c>
      <c r="B63" s="109"/>
      <c r="C63" s="109"/>
      <c r="D63" s="109" t="s">
        <v>124</v>
      </c>
      <c r="E63" s="110" t="s">
        <v>125</v>
      </c>
      <c r="F63" s="111">
        <v>213819</v>
      </c>
      <c r="G63" s="109" t="s">
        <v>168</v>
      </c>
      <c r="H63" s="109"/>
      <c r="I63" s="111">
        <v>1</v>
      </c>
      <c r="J63" s="112">
        <v>4987482548755</v>
      </c>
      <c r="K63" s="113">
        <v>132000</v>
      </c>
      <c r="L63" s="113">
        <v>145200</v>
      </c>
      <c r="M63" s="111" t="s">
        <v>23</v>
      </c>
      <c r="N63" s="111" t="s">
        <v>23</v>
      </c>
      <c r="O63" s="111">
        <v>70966001</v>
      </c>
      <c r="P63" s="111" t="s">
        <v>81</v>
      </c>
      <c r="Q63" s="116" t="s">
        <v>82</v>
      </c>
      <c r="R63" s="109"/>
      <c r="S63" s="177"/>
    </row>
    <row r="64" spans="1:19">
      <c r="A64" s="108">
        <v>214015</v>
      </c>
      <c r="B64" s="109"/>
      <c r="C64" s="109"/>
      <c r="D64" s="109" t="s">
        <v>169</v>
      </c>
      <c r="E64" s="110" t="s">
        <v>170</v>
      </c>
      <c r="F64" s="111">
        <v>214015</v>
      </c>
      <c r="G64" s="109" t="s">
        <v>171</v>
      </c>
      <c r="H64" s="109"/>
      <c r="I64" s="111">
        <v>1</v>
      </c>
      <c r="J64" s="130">
        <v>4987482509275</v>
      </c>
      <c r="K64" s="113">
        <v>13200</v>
      </c>
      <c r="L64" s="113">
        <v>17000</v>
      </c>
      <c r="M64" s="111" t="s">
        <v>23</v>
      </c>
      <c r="N64" s="111" t="s">
        <v>23</v>
      </c>
      <c r="O64" s="111">
        <v>70966002</v>
      </c>
      <c r="P64" s="111" t="s">
        <v>24</v>
      </c>
      <c r="Q64" s="116" t="s">
        <v>172</v>
      </c>
      <c r="R64" s="109"/>
      <c r="S64" s="177"/>
    </row>
    <row r="65" spans="1:19">
      <c r="A65" s="108">
        <v>214103</v>
      </c>
      <c r="B65" s="109"/>
      <c r="C65" s="109"/>
      <c r="D65" s="109" t="s">
        <v>124</v>
      </c>
      <c r="E65" s="110" t="s">
        <v>125</v>
      </c>
      <c r="F65" s="111">
        <v>214103</v>
      </c>
      <c r="G65" s="109" t="s">
        <v>173</v>
      </c>
      <c r="H65" s="109"/>
      <c r="I65" s="111">
        <v>1</v>
      </c>
      <c r="J65" s="112">
        <v>4987482541411</v>
      </c>
      <c r="K65" s="113">
        <v>85000</v>
      </c>
      <c r="L65" s="113">
        <v>93500.000000000015</v>
      </c>
      <c r="M65" s="111" t="s">
        <v>23</v>
      </c>
      <c r="N65" s="111" t="s">
        <v>23</v>
      </c>
      <c r="O65" s="111">
        <v>70966001</v>
      </c>
      <c r="P65" s="111" t="s">
        <v>81</v>
      </c>
      <c r="Q65" s="116" t="s">
        <v>82</v>
      </c>
      <c r="R65" s="109"/>
      <c r="S65" s="177"/>
    </row>
    <row r="66" spans="1:19">
      <c r="A66" s="131">
        <v>214104</v>
      </c>
      <c r="B66" s="109"/>
      <c r="C66" s="109"/>
      <c r="D66" s="109" t="s">
        <v>174</v>
      </c>
      <c r="E66" s="110" t="s">
        <v>175</v>
      </c>
      <c r="F66" s="132">
        <v>214104</v>
      </c>
      <c r="G66" s="109" t="s">
        <v>176</v>
      </c>
      <c r="H66" s="109"/>
      <c r="I66" s="111">
        <v>1</v>
      </c>
      <c r="J66" s="112">
        <v>4987482541213</v>
      </c>
      <c r="K66" s="113">
        <v>7200</v>
      </c>
      <c r="L66" s="113">
        <v>7800</v>
      </c>
      <c r="M66" s="111" t="s">
        <v>23</v>
      </c>
      <c r="N66" s="111" t="s">
        <v>23</v>
      </c>
      <c r="O66" s="111">
        <v>38821002</v>
      </c>
      <c r="P66" s="111" t="s">
        <v>24</v>
      </c>
      <c r="Q66" s="116" t="s">
        <v>141</v>
      </c>
      <c r="R66" s="109"/>
      <c r="S66" s="177" t="s">
        <v>154</v>
      </c>
    </row>
    <row r="67" spans="1:19">
      <c r="A67" s="108">
        <v>214105</v>
      </c>
      <c r="B67" s="109"/>
      <c r="C67" s="109"/>
      <c r="D67" s="109" t="s">
        <v>124</v>
      </c>
      <c r="E67" s="110" t="s">
        <v>125</v>
      </c>
      <c r="F67" s="111">
        <v>214105</v>
      </c>
      <c r="G67" s="109" t="s">
        <v>177</v>
      </c>
      <c r="H67" s="109"/>
      <c r="I67" s="111">
        <v>1</v>
      </c>
      <c r="J67" s="112">
        <v>4987482541428</v>
      </c>
      <c r="K67" s="113">
        <v>85000</v>
      </c>
      <c r="L67" s="113">
        <v>93500.000000000015</v>
      </c>
      <c r="M67" s="111" t="s">
        <v>23</v>
      </c>
      <c r="N67" s="111" t="s">
        <v>23</v>
      </c>
      <c r="O67" s="111">
        <v>70966001</v>
      </c>
      <c r="P67" s="111" t="s">
        <v>81</v>
      </c>
      <c r="Q67" s="116" t="s">
        <v>82</v>
      </c>
      <c r="R67" s="109"/>
      <c r="S67" s="177"/>
    </row>
    <row r="68" spans="1:19">
      <c r="A68" s="131">
        <v>214106</v>
      </c>
      <c r="B68" s="109"/>
      <c r="C68" s="109"/>
      <c r="D68" s="109" t="s">
        <v>174</v>
      </c>
      <c r="E68" s="110" t="s">
        <v>175</v>
      </c>
      <c r="F68" s="132">
        <v>214106</v>
      </c>
      <c r="G68" s="109" t="s">
        <v>178</v>
      </c>
      <c r="H68" s="109"/>
      <c r="I68" s="111">
        <v>1</v>
      </c>
      <c r="J68" s="112">
        <v>4987482541220</v>
      </c>
      <c r="K68" s="113">
        <v>7200</v>
      </c>
      <c r="L68" s="113">
        <v>7800</v>
      </c>
      <c r="M68" s="111" t="s">
        <v>23</v>
      </c>
      <c r="N68" s="111" t="s">
        <v>23</v>
      </c>
      <c r="O68" s="111">
        <v>38821002</v>
      </c>
      <c r="P68" s="111" t="s">
        <v>24</v>
      </c>
      <c r="Q68" s="116" t="s">
        <v>141</v>
      </c>
      <c r="R68" s="109"/>
      <c r="S68" s="178" t="s">
        <v>179</v>
      </c>
    </row>
    <row r="69" spans="1:19">
      <c r="A69" s="131">
        <v>214107</v>
      </c>
      <c r="B69" s="109"/>
      <c r="C69" s="109"/>
      <c r="D69" s="109" t="s">
        <v>174</v>
      </c>
      <c r="E69" s="110" t="s">
        <v>175</v>
      </c>
      <c r="F69" s="132">
        <v>214107</v>
      </c>
      <c r="G69" s="109" t="s">
        <v>180</v>
      </c>
      <c r="H69" s="109"/>
      <c r="I69" s="111">
        <v>1</v>
      </c>
      <c r="J69" s="112">
        <v>4987482541237</v>
      </c>
      <c r="K69" s="113">
        <v>7200</v>
      </c>
      <c r="L69" s="113">
        <v>7800</v>
      </c>
      <c r="M69" s="111" t="s">
        <v>23</v>
      </c>
      <c r="N69" s="111" t="s">
        <v>23</v>
      </c>
      <c r="O69" s="111">
        <v>38821002</v>
      </c>
      <c r="P69" s="111" t="s">
        <v>24</v>
      </c>
      <c r="Q69" s="116" t="s">
        <v>141</v>
      </c>
      <c r="R69" s="109"/>
      <c r="S69" s="178" t="s">
        <v>179</v>
      </c>
    </row>
    <row r="70" spans="1:19">
      <c r="A70" s="131">
        <v>214108</v>
      </c>
      <c r="B70" s="109"/>
      <c r="C70" s="109"/>
      <c r="D70" s="109" t="s">
        <v>174</v>
      </c>
      <c r="E70" s="110" t="s">
        <v>175</v>
      </c>
      <c r="F70" s="132">
        <v>214108</v>
      </c>
      <c r="G70" s="109" t="s">
        <v>181</v>
      </c>
      <c r="H70" s="109"/>
      <c r="I70" s="111">
        <v>1</v>
      </c>
      <c r="J70" s="112">
        <v>4987482541244</v>
      </c>
      <c r="K70" s="113">
        <v>7200</v>
      </c>
      <c r="L70" s="113">
        <v>7800</v>
      </c>
      <c r="M70" s="111" t="s">
        <v>23</v>
      </c>
      <c r="N70" s="111" t="s">
        <v>23</v>
      </c>
      <c r="O70" s="111">
        <v>38821002</v>
      </c>
      <c r="P70" s="111" t="s">
        <v>24</v>
      </c>
      <c r="Q70" s="116" t="s">
        <v>141</v>
      </c>
      <c r="R70" s="109"/>
      <c r="S70" s="177"/>
    </row>
    <row r="71" spans="1:19">
      <c r="A71" s="108">
        <v>214109</v>
      </c>
      <c r="B71" s="109"/>
      <c r="C71" s="109"/>
      <c r="D71" s="109" t="s">
        <v>124</v>
      </c>
      <c r="E71" s="110" t="s">
        <v>125</v>
      </c>
      <c r="F71" s="111">
        <v>214109</v>
      </c>
      <c r="G71" s="109" t="s">
        <v>182</v>
      </c>
      <c r="H71" s="109"/>
      <c r="I71" s="111">
        <v>1</v>
      </c>
      <c r="J71" s="112">
        <v>4987482541435</v>
      </c>
      <c r="K71" s="113">
        <v>85000</v>
      </c>
      <c r="L71" s="113">
        <v>93500.000000000015</v>
      </c>
      <c r="M71" s="111" t="s">
        <v>23</v>
      </c>
      <c r="N71" s="111" t="s">
        <v>23</v>
      </c>
      <c r="O71" s="111">
        <v>70966001</v>
      </c>
      <c r="P71" s="111" t="s">
        <v>81</v>
      </c>
      <c r="Q71" s="116" t="s">
        <v>82</v>
      </c>
      <c r="R71" s="109"/>
      <c r="S71" s="177"/>
    </row>
    <row r="72" spans="1:19">
      <c r="A72" s="131">
        <v>214110</v>
      </c>
      <c r="B72" s="109"/>
      <c r="C72" s="109"/>
      <c r="D72" s="109" t="s">
        <v>174</v>
      </c>
      <c r="E72" s="110" t="s">
        <v>175</v>
      </c>
      <c r="F72" s="132">
        <v>214110</v>
      </c>
      <c r="G72" s="109" t="s">
        <v>183</v>
      </c>
      <c r="H72" s="109"/>
      <c r="I72" s="111">
        <v>1</v>
      </c>
      <c r="J72" s="112">
        <v>4987482541251</v>
      </c>
      <c r="K72" s="113">
        <v>7200</v>
      </c>
      <c r="L72" s="113">
        <v>7800</v>
      </c>
      <c r="M72" s="111" t="s">
        <v>23</v>
      </c>
      <c r="N72" s="111" t="s">
        <v>23</v>
      </c>
      <c r="O72" s="111">
        <v>38821002</v>
      </c>
      <c r="P72" s="111" t="s">
        <v>24</v>
      </c>
      <c r="Q72" s="116" t="s">
        <v>141</v>
      </c>
      <c r="R72" s="109"/>
      <c r="S72" s="178" t="s">
        <v>179</v>
      </c>
    </row>
    <row r="73" spans="1:19">
      <c r="A73" s="108">
        <v>214111</v>
      </c>
      <c r="B73" s="109"/>
      <c r="C73" s="109"/>
      <c r="D73" s="109" t="s">
        <v>124</v>
      </c>
      <c r="E73" s="110" t="s">
        <v>125</v>
      </c>
      <c r="F73" s="111">
        <v>214111</v>
      </c>
      <c r="G73" s="109" t="s">
        <v>184</v>
      </c>
      <c r="H73" s="109"/>
      <c r="I73" s="111">
        <v>1</v>
      </c>
      <c r="J73" s="112">
        <v>4987482541480</v>
      </c>
      <c r="K73" s="113">
        <v>85000</v>
      </c>
      <c r="L73" s="113">
        <v>93500.000000000015</v>
      </c>
      <c r="M73" s="111" t="s">
        <v>23</v>
      </c>
      <c r="N73" s="111" t="s">
        <v>23</v>
      </c>
      <c r="O73" s="111">
        <v>70966001</v>
      </c>
      <c r="P73" s="111" t="s">
        <v>81</v>
      </c>
      <c r="Q73" s="116" t="s">
        <v>82</v>
      </c>
      <c r="R73" s="109"/>
      <c r="S73" s="177"/>
    </row>
    <row r="74" spans="1:19">
      <c r="A74" s="131">
        <v>214112</v>
      </c>
      <c r="B74" s="109"/>
      <c r="C74" s="109"/>
      <c r="D74" s="109" t="s">
        <v>174</v>
      </c>
      <c r="E74" s="110" t="s">
        <v>175</v>
      </c>
      <c r="F74" s="132">
        <v>214112</v>
      </c>
      <c r="G74" s="109" t="s">
        <v>185</v>
      </c>
      <c r="H74" s="109"/>
      <c r="I74" s="111">
        <v>1</v>
      </c>
      <c r="J74" s="112">
        <v>4987482541268</v>
      </c>
      <c r="K74" s="113">
        <v>7200</v>
      </c>
      <c r="L74" s="113">
        <v>7800</v>
      </c>
      <c r="M74" s="111" t="s">
        <v>23</v>
      </c>
      <c r="N74" s="126" t="s">
        <v>23</v>
      </c>
      <c r="O74" s="111">
        <v>38821002</v>
      </c>
      <c r="P74" s="111" t="s">
        <v>24</v>
      </c>
      <c r="Q74" s="116" t="s">
        <v>141</v>
      </c>
      <c r="R74" s="109"/>
      <c r="S74" s="178" t="s">
        <v>179</v>
      </c>
    </row>
    <row r="75" spans="1:19">
      <c r="A75" s="108">
        <v>214113</v>
      </c>
      <c r="B75" s="109"/>
      <c r="C75" s="109"/>
      <c r="D75" s="109" t="s">
        <v>124</v>
      </c>
      <c r="E75" s="110" t="s">
        <v>125</v>
      </c>
      <c r="F75" s="111">
        <v>214113</v>
      </c>
      <c r="G75" s="109" t="s">
        <v>186</v>
      </c>
      <c r="H75" s="109"/>
      <c r="I75" s="111">
        <v>1</v>
      </c>
      <c r="J75" s="112">
        <v>4987482541442</v>
      </c>
      <c r="K75" s="113">
        <v>85000</v>
      </c>
      <c r="L75" s="113">
        <v>93500.000000000015</v>
      </c>
      <c r="M75" s="111" t="s">
        <v>23</v>
      </c>
      <c r="N75" s="126" t="s">
        <v>23</v>
      </c>
      <c r="O75" s="111">
        <v>70966001</v>
      </c>
      <c r="P75" s="111" t="s">
        <v>81</v>
      </c>
      <c r="Q75" s="116" t="s">
        <v>82</v>
      </c>
      <c r="R75" s="109"/>
      <c r="S75" s="177"/>
    </row>
    <row r="76" spans="1:19">
      <c r="A76" s="131">
        <v>214114</v>
      </c>
      <c r="B76" s="109"/>
      <c r="C76" s="109"/>
      <c r="D76" s="109" t="s">
        <v>174</v>
      </c>
      <c r="E76" s="110" t="s">
        <v>175</v>
      </c>
      <c r="F76" s="132">
        <v>214114</v>
      </c>
      <c r="G76" s="109" t="s">
        <v>187</v>
      </c>
      <c r="H76" s="109"/>
      <c r="I76" s="111">
        <v>1</v>
      </c>
      <c r="J76" s="112">
        <v>4987482541275</v>
      </c>
      <c r="K76" s="113">
        <v>7200</v>
      </c>
      <c r="L76" s="113">
        <v>7800</v>
      </c>
      <c r="M76" s="111" t="s">
        <v>23</v>
      </c>
      <c r="N76" s="126" t="s">
        <v>23</v>
      </c>
      <c r="O76" s="111">
        <v>38821002</v>
      </c>
      <c r="P76" s="111" t="s">
        <v>24</v>
      </c>
      <c r="Q76" s="116" t="s">
        <v>141</v>
      </c>
      <c r="R76" s="109"/>
      <c r="S76" s="178" t="s">
        <v>179</v>
      </c>
    </row>
    <row r="77" spans="1:19">
      <c r="A77" s="131">
        <v>214115</v>
      </c>
      <c r="B77" s="109"/>
      <c r="C77" s="109"/>
      <c r="D77" s="109" t="s">
        <v>174</v>
      </c>
      <c r="E77" s="110" t="s">
        <v>175</v>
      </c>
      <c r="F77" s="132">
        <v>214115</v>
      </c>
      <c r="G77" s="109" t="s">
        <v>188</v>
      </c>
      <c r="H77" s="109"/>
      <c r="I77" s="111">
        <v>1</v>
      </c>
      <c r="J77" s="112">
        <v>4987482541282</v>
      </c>
      <c r="K77" s="113">
        <v>7200</v>
      </c>
      <c r="L77" s="113">
        <v>7800</v>
      </c>
      <c r="M77" s="111" t="s">
        <v>23</v>
      </c>
      <c r="N77" s="126" t="s">
        <v>23</v>
      </c>
      <c r="O77" s="111">
        <v>38821002</v>
      </c>
      <c r="P77" s="111" t="s">
        <v>24</v>
      </c>
      <c r="Q77" s="116" t="s">
        <v>141</v>
      </c>
      <c r="R77" s="109"/>
      <c r="S77" s="178" t="s">
        <v>179</v>
      </c>
    </row>
    <row r="78" spans="1:19">
      <c r="A78" s="131">
        <v>214116</v>
      </c>
      <c r="B78" s="109"/>
      <c r="C78" s="109"/>
      <c r="D78" s="109" t="s">
        <v>174</v>
      </c>
      <c r="E78" s="110" t="s">
        <v>175</v>
      </c>
      <c r="F78" s="132">
        <v>214116</v>
      </c>
      <c r="G78" s="109" t="s">
        <v>189</v>
      </c>
      <c r="H78" s="109"/>
      <c r="I78" s="111">
        <v>1</v>
      </c>
      <c r="J78" s="112">
        <v>4987482541299</v>
      </c>
      <c r="K78" s="113">
        <v>7200</v>
      </c>
      <c r="L78" s="113">
        <v>7800</v>
      </c>
      <c r="M78" s="111" t="s">
        <v>23</v>
      </c>
      <c r="N78" s="126" t="s">
        <v>23</v>
      </c>
      <c r="O78" s="111">
        <v>38821002</v>
      </c>
      <c r="P78" s="111" t="s">
        <v>24</v>
      </c>
      <c r="Q78" s="116" t="s">
        <v>141</v>
      </c>
      <c r="R78" s="109"/>
      <c r="S78" s="177"/>
    </row>
    <row r="79" spans="1:19">
      <c r="A79" s="108">
        <v>214117</v>
      </c>
      <c r="B79" s="109"/>
      <c r="C79" s="109"/>
      <c r="D79" s="109" t="s">
        <v>124</v>
      </c>
      <c r="E79" s="110" t="s">
        <v>125</v>
      </c>
      <c r="F79" s="111">
        <v>214117</v>
      </c>
      <c r="G79" s="109" t="s">
        <v>190</v>
      </c>
      <c r="H79" s="109"/>
      <c r="I79" s="111">
        <v>1</v>
      </c>
      <c r="J79" s="112">
        <v>4987482541459</v>
      </c>
      <c r="K79" s="113">
        <v>85000</v>
      </c>
      <c r="L79" s="113">
        <v>93500.000000000015</v>
      </c>
      <c r="M79" s="111" t="s">
        <v>23</v>
      </c>
      <c r="N79" s="111" t="s">
        <v>23</v>
      </c>
      <c r="O79" s="111">
        <v>70966001</v>
      </c>
      <c r="P79" s="111" t="s">
        <v>81</v>
      </c>
      <c r="Q79" s="116" t="s">
        <v>82</v>
      </c>
      <c r="R79" s="109"/>
      <c r="S79" s="177"/>
    </row>
    <row r="80" spans="1:19">
      <c r="A80" s="131">
        <v>214118</v>
      </c>
      <c r="B80" s="109"/>
      <c r="C80" s="109"/>
      <c r="D80" s="109" t="s">
        <v>174</v>
      </c>
      <c r="E80" s="110" t="s">
        <v>175</v>
      </c>
      <c r="F80" s="132">
        <v>214118</v>
      </c>
      <c r="G80" s="109" t="s">
        <v>191</v>
      </c>
      <c r="H80" s="109"/>
      <c r="I80" s="111">
        <v>1</v>
      </c>
      <c r="J80" s="112">
        <v>4987482541305</v>
      </c>
      <c r="K80" s="113">
        <v>7200</v>
      </c>
      <c r="L80" s="113">
        <v>7800</v>
      </c>
      <c r="M80" s="111" t="s">
        <v>23</v>
      </c>
      <c r="N80" s="111" t="s">
        <v>23</v>
      </c>
      <c r="O80" s="111">
        <v>38821002</v>
      </c>
      <c r="P80" s="111" t="s">
        <v>24</v>
      </c>
      <c r="Q80" s="116" t="s">
        <v>141</v>
      </c>
      <c r="R80" s="109"/>
      <c r="S80" s="177" t="s">
        <v>154</v>
      </c>
    </row>
    <row r="81" spans="1:19">
      <c r="A81" s="108">
        <v>214119</v>
      </c>
      <c r="B81" s="109"/>
      <c r="C81" s="109"/>
      <c r="D81" s="109" t="s">
        <v>124</v>
      </c>
      <c r="E81" s="110" t="s">
        <v>125</v>
      </c>
      <c r="F81" s="111">
        <v>214119</v>
      </c>
      <c r="G81" s="109" t="s">
        <v>192</v>
      </c>
      <c r="H81" s="109"/>
      <c r="I81" s="111">
        <v>1</v>
      </c>
      <c r="J81" s="112">
        <v>4987482541466</v>
      </c>
      <c r="K81" s="113">
        <v>85000</v>
      </c>
      <c r="L81" s="113">
        <v>93500.000000000015</v>
      </c>
      <c r="M81" s="111" t="s">
        <v>23</v>
      </c>
      <c r="N81" s="111" t="s">
        <v>23</v>
      </c>
      <c r="O81" s="111">
        <v>70966001</v>
      </c>
      <c r="P81" s="111" t="s">
        <v>81</v>
      </c>
      <c r="Q81" s="116" t="s">
        <v>82</v>
      </c>
      <c r="R81" s="109"/>
      <c r="S81" s="177"/>
    </row>
    <row r="82" spans="1:19">
      <c r="A82" s="131">
        <v>214120</v>
      </c>
      <c r="B82" s="109"/>
      <c r="C82" s="109"/>
      <c r="D82" s="109" t="s">
        <v>174</v>
      </c>
      <c r="E82" s="110" t="s">
        <v>175</v>
      </c>
      <c r="F82" s="132">
        <v>214120</v>
      </c>
      <c r="G82" s="109" t="s">
        <v>193</v>
      </c>
      <c r="H82" s="109"/>
      <c r="I82" s="111">
        <v>1</v>
      </c>
      <c r="J82" s="112">
        <v>4987482541312</v>
      </c>
      <c r="K82" s="113">
        <v>7200</v>
      </c>
      <c r="L82" s="113">
        <v>7800</v>
      </c>
      <c r="M82" s="111" t="s">
        <v>23</v>
      </c>
      <c r="N82" s="111" t="s">
        <v>23</v>
      </c>
      <c r="O82" s="111">
        <v>38821002</v>
      </c>
      <c r="P82" s="111" t="s">
        <v>24</v>
      </c>
      <c r="Q82" s="116" t="s">
        <v>141</v>
      </c>
      <c r="R82" s="109"/>
      <c r="S82" s="177" t="s">
        <v>154</v>
      </c>
    </row>
    <row r="83" spans="1:19">
      <c r="A83" s="108">
        <v>214121</v>
      </c>
      <c r="B83" s="109"/>
      <c r="C83" s="109"/>
      <c r="D83" s="109" t="s">
        <v>124</v>
      </c>
      <c r="E83" s="110" t="s">
        <v>125</v>
      </c>
      <c r="F83" s="111">
        <v>214121</v>
      </c>
      <c r="G83" s="109" t="s">
        <v>194</v>
      </c>
      <c r="H83" s="109"/>
      <c r="I83" s="111">
        <v>1</v>
      </c>
      <c r="J83" s="112">
        <v>4987482541473</v>
      </c>
      <c r="K83" s="113">
        <v>85000</v>
      </c>
      <c r="L83" s="113">
        <v>93500.000000000015</v>
      </c>
      <c r="M83" s="111" t="s">
        <v>23</v>
      </c>
      <c r="N83" s="111" t="s">
        <v>23</v>
      </c>
      <c r="O83" s="111">
        <v>70966001</v>
      </c>
      <c r="P83" s="111" t="s">
        <v>81</v>
      </c>
      <c r="Q83" s="116" t="s">
        <v>82</v>
      </c>
      <c r="R83" s="109"/>
      <c r="S83" s="177"/>
    </row>
    <row r="84" spans="1:19">
      <c r="A84" s="131">
        <v>214122</v>
      </c>
      <c r="B84" s="109"/>
      <c r="C84" s="109"/>
      <c r="D84" s="109" t="s">
        <v>174</v>
      </c>
      <c r="E84" s="110" t="s">
        <v>175</v>
      </c>
      <c r="F84" s="132">
        <v>214122</v>
      </c>
      <c r="G84" s="109" t="s">
        <v>195</v>
      </c>
      <c r="H84" s="109"/>
      <c r="I84" s="111">
        <v>1</v>
      </c>
      <c r="J84" s="112">
        <v>4987482541329</v>
      </c>
      <c r="K84" s="113">
        <v>7200</v>
      </c>
      <c r="L84" s="113">
        <v>7800</v>
      </c>
      <c r="M84" s="111" t="s">
        <v>23</v>
      </c>
      <c r="N84" s="111" t="s">
        <v>23</v>
      </c>
      <c r="O84" s="111">
        <v>38821002</v>
      </c>
      <c r="P84" s="111" t="s">
        <v>24</v>
      </c>
      <c r="Q84" s="116" t="s">
        <v>141</v>
      </c>
      <c r="R84" s="109"/>
      <c r="S84" s="178" t="s">
        <v>179</v>
      </c>
    </row>
    <row r="85" spans="1:19">
      <c r="A85" s="108">
        <v>214124</v>
      </c>
      <c r="B85" s="109"/>
      <c r="C85" s="109"/>
      <c r="D85" s="109" t="s">
        <v>196</v>
      </c>
      <c r="E85" s="110" t="s">
        <v>197</v>
      </c>
      <c r="F85" s="111">
        <v>214124</v>
      </c>
      <c r="G85" s="109" t="s">
        <v>198</v>
      </c>
      <c r="H85" s="109"/>
      <c r="I85" s="111">
        <v>1</v>
      </c>
      <c r="J85" s="112">
        <v>4987482541633</v>
      </c>
      <c r="K85" s="113">
        <v>528000</v>
      </c>
      <c r="L85" s="113">
        <v>528000</v>
      </c>
      <c r="M85" s="111" t="s">
        <v>23</v>
      </c>
      <c r="N85" s="111" t="s">
        <v>23</v>
      </c>
      <c r="O85" s="111">
        <v>37839001</v>
      </c>
      <c r="P85" s="111" t="s">
        <v>81</v>
      </c>
      <c r="Q85" s="116" t="s">
        <v>82</v>
      </c>
      <c r="R85" s="109"/>
      <c r="S85" s="177"/>
    </row>
    <row r="86" spans="1:19">
      <c r="A86" s="108">
        <v>214140</v>
      </c>
      <c r="B86" s="109"/>
      <c r="C86" s="109"/>
      <c r="D86" s="109" t="s">
        <v>196</v>
      </c>
      <c r="E86" s="110" t="s">
        <v>197</v>
      </c>
      <c r="F86" s="111">
        <v>214140</v>
      </c>
      <c r="G86" s="109" t="s">
        <v>199</v>
      </c>
      <c r="H86" s="109"/>
      <c r="I86" s="111">
        <v>1</v>
      </c>
      <c r="J86" s="112">
        <v>4987482541640</v>
      </c>
      <c r="K86" s="113">
        <v>528000</v>
      </c>
      <c r="L86" s="113">
        <v>528000</v>
      </c>
      <c r="M86" s="111" t="s">
        <v>23</v>
      </c>
      <c r="N86" s="111" t="s">
        <v>23</v>
      </c>
      <c r="O86" s="111">
        <v>37839001</v>
      </c>
      <c r="P86" s="111" t="s">
        <v>81</v>
      </c>
      <c r="Q86" s="116" t="s">
        <v>82</v>
      </c>
      <c r="R86" s="109"/>
      <c r="S86" s="177"/>
    </row>
    <row r="87" spans="1:19">
      <c r="A87" s="108">
        <v>214152</v>
      </c>
      <c r="B87" s="109"/>
      <c r="C87" s="109"/>
      <c r="D87" s="109" t="s">
        <v>169</v>
      </c>
      <c r="E87" s="110" t="s">
        <v>170</v>
      </c>
      <c r="F87" s="111">
        <v>214152</v>
      </c>
      <c r="G87" s="109" t="s">
        <v>200</v>
      </c>
      <c r="H87" s="109"/>
      <c r="I87" s="111">
        <v>1</v>
      </c>
      <c r="J87" s="133">
        <v>4987482509268</v>
      </c>
      <c r="K87" s="113">
        <v>13200</v>
      </c>
      <c r="L87" s="113">
        <v>17000</v>
      </c>
      <c r="M87" s="111" t="s">
        <v>23</v>
      </c>
      <c r="N87" s="111" t="s">
        <v>23</v>
      </c>
      <c r="O87" s="111">
        <v>70966002</v>
      </c>
      <c r="P87" s="111" t="s">
        <v>24</v>
      </c>
      <c r="Q87" s="116" t="s">
        <v>172</v>
      </c>
      <c r="R87" s="109"/>
      <c r="S87" s="177"/>
    </row>
    <row r="88" spans="1:19">
      <c r="A88" s="108">
        <v>214600</v>
      </c>
      <c r="B88" s="109"/>
      <c r="C88" s="109"/>
      <c r="D88" s="109" t="s">
        <v>124</v>
      </c>
      <c r="E88" s="110" t="s">
        <v>125</v>
      </c>
      <c r="F88" s="108">
        <v>214600</v>
      </c>
      <c r="G88" s="109" t="s">
        <v>201</v>
      </c>
      <c r="H88" s="109"/>
      <c r="I88" s="111">
        <v>1</v>
      </c>
      <c r="J88" s="112">
        <v>4987482547925</v>
      </c>
      <c r="K88" s="113">
        <v>269500</v>
      </c>
      <c r="L88" s="113">
        <v>296500</v>
      </c>
      <c r="M88" s="111" t="s">
        <v>23</v>
      </c>
      <c r="N88" s="111" t="s">
        <v>23</v>
      </c>
      <c r="O88" s="126">
        <v>70966001</v>
      </c>
      <c r="P88" s="111" t="s">
        <v>81</v>
      </c>
      <c r="Q88" s="116" t="s">
        <v>82</v>
      </c>
      <c r="R88" s="109"/>
      <c r="S88" s="177"/>
    </row>
    <row r="89" spans="1:19">
      <c r="A89" s="108">
        <v>214601</v>
      </c>
      <c r="B89" s="109"/>
      <c r="C89" s="109"/>
      <c r="D89" s="109" t="s">
        <v>124</v>
      </c>
      <c r="E89" s="110" t="s">
        <v>125</v>
      </c>
      <c r="F89" s="108">
        <v>214601</v>
      </c>
      <c r="G89" s="109" t="s">
        <v>202</v>
      </c>
      <c r="H89" s="109"/>
      <c r="I89" s="111">
        <v>1</v>
      </c>
      <c r="J89" s="112">
        <v>4987482547895</v>
      </c>
      <c r="K89" s="113">
        <v>269500</v>
      </c>
      <c r="L89" s="113">
        <v>296500</v>
      </c>
      <c r="M89" s="111" t="s">
        <v>23</v>
      </c>
      <c r="N89" s="111" t="s">
        <v>23</v>
      </c>
      <c r="O89" s="126">
        <v>70966001</v>
      </c>
      <c r="P89" s="111" t="s">
        <v>81</v>
      </c>
      <c r="Q89" s="116" t="s">
        <v>82</v>
      </c>
      <c r="R89" s="109"/>
      <c r="S89" s="177"/>
    </row>
    <row r="90" spans="1:19">
      <c r="A90" s="108">
        <v>214602</v>
      </c>
      <c r="B90" s="109"/>
      <c r="C90" s="109"/>
      <c r="D90" s="109" t="s">
        <v>124</v>
      </c>
      <c r="E90" s="110" t="s">
        <v>125</v>
      </c>
      <c r="F90" s="108">
        <v>214602</v>
      </c>
      <c r="G90" s="109" t="s">
        <v>203</v>
      </c>
      <c r="H90" s="109"/>
      <c r="I90" s="111">
        <v>1</v>
      </c>
      <c r="J90" s="112">
        <v>4987482547918</v>
      </c>
      <c r="K90" s="113">
        <v>269500</v>
      </c>
      <c r="L90" s="113">
        <v>296500</v>
      </c>
      <c r="M90" s="111" t="s">
        <v>23</v>
      </c>
      <c r="N90" s="111" t="s">
        <v>23</v>
      </c>
      <c r="O90" s="111">
        <v>70966001</v>
      </c>
      <c r="P90" s="111" t="s">
        <v>81</v>
      </c>
      <c r="Q90" s="116" t="s">
        <v>82</v>
      </c>
      <c r="R90" s="109"/>
      <c r="S90" s="177"/>
    </row>
    <row r="91" spans="1:19">
      <c r="A91" s="108">
        <v>214603</v>
      </c>
      <c r="B91" s="109"/>
      <c r="C91" s="109"/>
      <c r="D91" s="109" t="s">
        <v>124</v>
      </c>
      <c r="E91" s="110" t="s">
        <v>125</v>
      </c>
      <c r="F91" s="108">
        <v>214603</v>
      </c>
      <c r="G91" s="109" t="s">
        <v>204</v>
      </c>
      <c r="H91" s="109"/>
      <c r="I91" s="111">
        <v>1</v>
      </c>
      <c r="J91" s="112">
        <v>4987482547901</v>
      </c>
      <c r="K91" s="113">
        <v>269500</v>
      </c>
      <c r="L91" s="113">
        <v>296500</v>
      </c>
      <c r="M91" s="111" t="s">
        <v>23</v>
      </c>
      <c r="N91" s="111" t="s">
        <v>23</v>
      </c>
      <c r="O91" s="111">
        <v>70966001</v>
      </c>
      <c r="P91" s="111" t="s">
        <v>81</v>
      </c>
      <c r="Q91" s="116" t="s">
        <v>82</v>
      </c>
      <c r="R91" s="109"/>
      <c r="S91" s="177"/>
    </row>
    <row r="92" spans="1:19">
      <c r="A92" s="108">
        <v>214604</v>
      </c>
      <c r="B92" s="109"/>
      <c r="C92" s="109"/>
      <c r="D92" s="109" t="s">
        <v>124</v>
      </c>
      <c r="E92" s="110" t="s">
        <v>125</v>
      </c>
      <c r="F92" s="108">
        <v>214604</v>
      </c>
      <c r="G92" s="109" t="s">
        <v>205</v>
      </c>
      <c r="H92" s="109"/>
      <c r="I92" s="111">
        <v>1</v>
      </c>
      <c r="J92" s="112">
        <v>4987482547963</v>
      </c>
      <c r="K92" s="113">
        <v>247500.00000000003</v>
      </c>
      <c r="L92" s="113">
        <v>272300</v>
      </c>
      <c r="M92" s="111" t="s">
        <v>23</v>
      </c>
      <c r="N92" s="111" t="s">
        <v>23</v>
      </c>
      <c r="O92" s="111">
        <v>70966001</v>
      </c>
      <c r="P92" s="111" t="s">
        <v>81</v>
      </c>
      <c r="Q92" s="116" t="s">
        <v>82</v>
      </c>
      <c r="R92" s="109"/>
      <c r="S92" s="177"/>
    </row>
    <row r="93" spans="1:19">
      <c r="A93" s="108">
        <v>214605</v>
      </c>
      <c r="B93" s="109"/>
      <c r="C93" s="109"/>
      <c r="D93" s="109" t="s">
        <v>124</v>
      </c>
      <c r="E93" s="110" t="s">
        <v>125</v>
      </c>
      <c r="F93" s="108">
        <v>214605</v>
      </c>
      <c r="G93" s="109" t="s">
        <v>206</v>
      </c>
      <c r="H93" s="109"/>
      <c r="I93" s="111">
        <v>1</v>
      </c>
      <c r="J93" s="112">
        <v>4987482547956</v>
      </c>
      <c r="K93" s="113">
        <v>220000.00000000003</v>
      </c>
      <c r="L93" s="113">
        <v>242000</v>
      </c>
      <c r="M93" s="111" t="s">
        <v>23</v>
      </c>
      <c r="N93" s="111" t="s">
        <v>23</v>
      </c>
      <c r="O93" s="111">
        <v>70966001</v>
      </c>
      <c r="P93" s="111" t="s">
        <v>81</v>
      </c>
      <c r="Q93" s="116" t="s">
        <v>82</v>
      </c>
      <c r="R93" s="109"/>
      <c r="S93" s="177"/>
    </row>
    <row r="94" spans="1:19">
      <c r="A94" s="108">
        <v>214606</v>
      </c>
      <c r="B94" s="109"/>
      <c r="C94" s="109"/>
      <c r="D94" s="109" t="s">
        <v>124</v>
      </c>
      <c r="E94" s="110" t="s">
        <v>125</v>
      </c>
      <c r="F94" s="108">
        <v>214606</v>
      </c>
      <c r="G94" s="109" t="s">
        <v>207</v>
      </c>
      <c r="H94" s="109"/>
      <c r="I94" s="111">
        <v>1</v>
      </c>
      <c r="J94" s="112">
        <v>4987482547987</v>
      </c>
      <c r="K94" s="113">
        <v>247500.00000000003</v>
      </c>
      <c r="L94" s="113">
        <v>272300</v>
      </c>
      <c r="M94" s="111" t="s">
        <v>23</v>
      </c>
      <c r="N94" s="111" t="s">
        <v>23</v>
      </c>
      <c r="O94" s="111">
        <v>70966001</v>
      </c>
      <c r="P94" s="111" t="s">
        <v>81</v>
      </c>
      <c r="Q94" s="116" t="s">
        <v>82</v>
      </c>
      <c r="R94" s="109"/>
      <c r="S94" s="177"/>
    </row>
    <row r="95" spans="1:19">
      <c r="A95" s="108">
        <v>214607</v>
      </c>
      <c r="B95" s="109"/>
      <c r="C95" s="109"/>
      <c r="D95" s="109" t="s">
        <v>124</v>
      </c>
      <c r="E95" s="110" t="s">
        <v>125</v>
      </c>
      <c r="F95" s="108">
        <v>214607</v>
      </c>
      <c r="G95" s="109" t="s">
        <v>208</v>
      </c>
      <c r="H95" s="109"/>
      <c r="I95" s="111">
        <v>1</v>
      </c>
      <c r="J95" s="112">
        <v>4987482547970</v>
      </c>
      <c r="K95" s="113">
        <v>247500.00000000003</v>
      </c>
      <c r="L95" s="113">
        <v>272300</v>
      </c>
      <c r="M95" s="111" t="s">
        <v>23</v>
      </c>
      <c r="N95" s="111" t="s">
        <v>23</v>
      </c>
      <c r="O95" s="111">
        <v>70966001</v>
      </c>
      <c r="P95" s="111" t="s">
        <v>81</v>
      </c>
      <c r="Q95" s="116" t="s">
        <v>82</v>
      </c>
      <c r="R95" s="109"/>
      <c r="S95" s="177"/>
    </row>
    <row r="96" spans="1:19">
      <c r="A96" s="108">
        <v>214608</v>
      </c>
      <c r="B96" s="109"/>
      <c r="C96" s="109"/>
      <c r="D96" s="109" t="s">
        <v>124</v>
      </c>
      <c r="E96" s="110" t="s">
        <v>125</v>
      </c>
      <c r="F96" s="108">
        <v>214608</v>
      </c>
      <c r="G96" s="109" t="s">
        <v>209</v>
      </c>
      <c r="H96" s="109"/>
      <c r="I96" s="111">
        <v>1</v>
      </c>
      <c r="J96" s="112">
        <v>4987482548038</v>
      </c>
      <c r="K96" s="113">
        <v>159500</v>
      </c>
      <c r="L96" s="113">
        <v>175500</v>
      </c>
      <c r="M96" s="111" t="s">
        <v>23</v>
      </c>
      <c r="N96" s="111" t="s">
        <v>23</v>
      </c>
      <c r="O96" s="111">
        <v>70966001</v>
      </c>
      <c r="P96" s="111" t="s">
        <v>81</v>
      </c>
      <c r="Q96" s="116" t="s">
        <v>82</v>
      </c>
      <c r="R96" s="109"/>
      <c r="S96" s="177"/>
    </row>
    <row r="97" spans="1:19">
      <c r="A97" s="108">
        <v>214609</v>
      </c>
      <c r="B97" s="109"/>
      <c r="C97" s="109"/>
      <c r="D97" s="109" t="s">
        <v>124</v>
      </c>
      <c r="E97" s="110" t="s">
        <v>125</v>
      </c>
      <c r="F97" s="108">
        <v>214609</v>
      </c>
      <c r="G97" s="109" t="s">
        <v>210</v>
      </c>
      <c r="H97" s="109"/>
      <c r="I97" s="111">
        <v>1</v>
      </c>
      <c r="J97" s="112">
        <v>4987482548045</v>
      </c>
      <c r="K97" s="113">
        <v>159500</v>
      </c>
      <c r="L97" s="113">
        <v>175500</v>
      </c>
      <c r="M97" s="111" t="s">
        <v>23</v>
      </c>
      <c r="N97" s="111" t="s">
        <v>23</v>
      </c>
      <c r="O97" s="111">
        <v>70966001</v>
      </c>
      <c r="P97" s="111" t="s">
        <v>81</v>
      </c>
      <c r="Q97" s="116" t="s">
        <v>82</v>
      </c>
      <c r="R97" s="109"/>
      <c r="S97" s="177"/>
    </row>
    <row r="98" spans="1:19">
      <c r="A98" s="108">
        <v>214610</v>
      </c>
      <c r="B98" s="109"/>
      <c r="C98" s="109"/>
      <c r="D98" s="109" t="s">
        <v>124</v>
      </c>
      <c r="E98" s="110" t="s">
        <v>125</v>
      </c>
      <c r="F98" s="111">
        <v>214610</v>
      </c>
      <c r="G98" s="109" t="s">
        <v>211</v>
      </c>
      <c r="H98" s="109"/>
      <c r="I98" s="111">
        <v>1</v>
      </c>
      <c r="J98" s="112">
        <v>4987482548052</v>
      </c>
      <c r="K98" s="113">
        <v>159500</v>
      </c>
      <c r="L98" s="113">
        <v>175500</v>
      </c>
      <c r="M98" s="111" t="s">
        <v>23</v>
      </c>
      <c r="N98" s="111" t="s">
        <v>23</v>
      </c>
      <c r="O98" s="111">
        <v>70966001</v>
      </c>
      <c r="P98" s="111" t="s">
        <v>81</v>
      </c>
      <c r="Q98" s="116" t="s">
        <v>82</v>
      </c>
      <c r="R98" s="109"/>
      <c r="S98" s="177"/>
    </row>
    <row r="99" spans="1:19">
      <c r="A99" s="108">
        <v>214611</v>
      </c>
      <c r="B99" s="109"/>
      <c r="C99" s="109"/>
      <c r="D99" s="109" t="s">
        <v>124</v>
      </c>
      <c r="E99" s="110" t="s">
        <v>125</v>
      </c>
      <c r="F99" s="111">
        <v>214611</v>
      </c>
      <c r="G99" s="109" t="s">
        <v>212</v>
      </c>
      <c r="H99" s="109"/>
      <c r="I99" s="111">
        <v>1</v>
      </c>
      <c r="J99" s="112">
        <v>4987482548069</v>
      </c>
      <c r="K99" s="113">
        <v>159500</v>
      </c>
      <c r="L99" s="113">
        <v>175500</v>
      </c>
      <c r="M99" s="111" t="s">
        <v>23</v>
      </c>
      <c r="N99" s="111" t="s">
        <v>23</v>
      </c>
      <c r="O99" s="111">
        <v>70966001</v>
      </c>
      <c r="P99" s="111" t="s">
        <v>81</v>
      </c>
      <c r="Q99" s="116" t="s">
        <v>82</v>
      </c>
      <c r="R99" s="109"/>
      <c r="S99" s="177"/>
    </row>
    <row r="100" spans="1:19">
      <c r="A100" s="108">
        <v>214612</v>
      </c>
      <c r="B100" s="109"/>
      <c r="C100" s="109"/>
      <c r="D100" s="109" t="s">
        <v>124</v>
      </c>
      <c r="E100" s="110" t="s">
        <v>125</v>
      </c>
      <c r="F100" s="111">
        <v>214612</v>
      </c>
      <c r="G100" s="109" t="s">
        <v>213</v>
      </c>
      <c r="H100" s="109"/>
      <c r="I100" s="111">
        <v>1</v>
      </c>
      <c r="J100" s="112">
        <v>4987482548076</v>
      </c>
      <c r="K100" s="113">
        <v>159500</v>
      </c>
      <c r="L100" s="113">
        <v>175500</v>
      </c>
      <c r="M100" s="111" t="s">
        <v>23</v>
      </c>
      <c r="N100" s="111" t="s">
        <v>23</v>
      </c>
      <c r="O100" s="111">
        <v>70966001</v>
      </c>
      <c r="P100" s="111" t="s">
        <v>81</v>
      </c>
      <c r="Q100" s="116" t="s">
        <v>82</v>
      </c>
      <c r="R100" s="109"/>
      <c r="S100" s="177"/>
    </row>
    <row r="101" spans="1:19">
      <c r="A101" s="108">
        <v>214613</v>
      </c>
      <c r="B101" s="109"/>
      <c r="C101" s="109"/>
      <c r="D101" s="109" t="s">
        <v>124</v>
      </c>
      <c r="E101" s="110" t="s">
        <v>125</v>
      </c>
      <c r="F101" s="111">
        <v>214613</v>
      </c>
      <c r="G101" s="109" t="s">
        <v>214</v>
      </c>
      <c r="H101" s="109"/>
      <c r="I101" s="111">
        <v>1</v>
      </c>
      <c r="J101" s="112">
        <v>4987482548083</v>
      </c>
      <c r="K101" s="113">
        <v>159500</v>
      </c>
      <c r="L101" s="113">
        <v>175500</v>
      </c>
      <c r="M101" s="111" t="s">
        <v>23</v>
      </c>
      <c r="N101" s="111" t="s">
        <v>23</v>
      </c>
      <c r="O101" s="111">
        <v>70966001</v>
      </c>
      <c r="P101" s="111" t="s">
        <v>81</v>
      </c>
      <c r="Q101" s="116" t="s">
        <v>82</v>
      </c>
      <c r="R101" s="109"/>
      <c r="S101" s="177"/>
    </row>
    <row r="102" spans="1:19">
      <c r="A102" s="108">
        <v>214614</v>
      </c>
      <c r="B102" s="109"/>
      <c r="C102" s="109"/>
      <c r="D102" s="109" t="s">
        <v>124</v>
      </c>
      <c r="E102" s="110" t="s">
        <v>125</v>
      </c>
      <c r="F102" s="111">
        <v>214614</v>
      </c>
      <c r="G102" s="109" t="s">
        <v>215</v>
      </c>
      <c r="H102" s="109"/>
      <c r="I102" s="111">
        <v>1</v>
      </c>
      <c r="J102" s="112">
        <v>4987482548090</v>
      </c>
      <c r="K102" s="113">
        <v>159500</v>
      </c>
      <c r="L102" s="113">
        <v>175500</v>
      </c>
      <c r="M102" s="111" t="s">
        <v>23</v>
      </c>
      <c r="N102" s="111" t="s">
        <v>23</v>
      </c>
      <c r="O102" s="111">
        <v>70966001</v>
      </c>
      <c r="P102" s="111" t="s">
        <v>81</v>
      </c>
      <c r="Q102" s="116" t="s">
        <v>82</v>
      </c>
      <c r="R102" s="109"/>
      <c r="S102" s="177"/>
    </row>
    <row r="103" spans="1:19">
      <c r="A103" s="108">
        <v>214615</v>
      </c>
      <c r="B103" s="109"/>
      <c r="C103" s="109"/>
      <c r="D103" s="109" t="s">
        <v>124</v>
      </c>
      <c r="E103" s="110" t="s">
        <v>125</v>
      </c>
      <c r="F103" s="111">
        <v>214615</v>
      </c>
      <c r="G103" s="109" t="s">
        <v>216</v>
      </c>
      <c r="H103" s="109"/>
      <c r="I103" s="111">
        <v>1</v>
      </c>
      <c r="J103" s="112">
        <v>4987482548021</v>
      </c>
      <c r="K103" s="113">
        <v>63800.000000000007</v>
      </c>
      <c r="L103" s="113">
        <v>70200</v>
      </c>
      <c r="M103" s="111" t="s">
        <v>23</v>
      </c>
      <c r="N103" s="111" t="s">
        <v>23</v>
      </c>
      <c r="O103" s="111">
        <v>70966001</v>
      </c>
      <c r="P103" s="111" t="s">
        <v>81</v>
      </c>
      <c r="Q103" s="116" t="s">
        <v>82</v>
      </c>
      <c r="R103" s="109"/>
      <c r="S103" s="177"/>
    </row>
    <row r="104" spans="1:19">
      <c r="A104" s="108">
        <v>214616</v>
      </c>
      <c r="B104" s="109"/>
      <c r="C104" s="109"/>
      <c r="D104" s="109" t="s">
        <v>124</v>
      </c>
      <c r="E104" s="110" t="s">
        <v>125</v>
      </c>
      <c r="F104" s="111">
        <v>214616</v>
      </c>
      <c r="G104" s="109" t="s">
        <v>217</v>
      </c>
      <c r="H104" s="109"/>
      <c r="I104" s="111">
        <v>1</v>
      </c>
      <c r="J104" s="112">
        <v>4987482548014</v>
      </c>
      <c r="K104" s="113">
        <v>37400</v>
      </c>
      <c r="L104" s="113">
        <v>41100</v>
      </c>
      <c r="M104" s="111" t="s">
        <v>23</v>
      </c>
      <c r="N104" s="111" t="s">
        <v>23</v>
      </c>
      <c r="O104" s="111">
        <v>70966001</v>
      </c>
      <c r="P104" s="111" t="s">
        <v>81</v>
      </c>
      <c r="Q104" s="116" t="s">
        <v>82</v>
      </c>
      <c r="R104" s="109"/>
      <c r="S104" s="177"/>
    </row>
    <row r="105" spans="1:19">
      <c r="A105" s="108">
        <v>214617</v>
      </c>
      <c r="B105" s="109"/>
      <c r="C105" s="109"/>
      <c r="D105" s="109" t="s">
        <v>124</v>
      </c>
      <c r="E105" s="110" t="s">
        <v>125</v>
      </c>
      <c r="F105" s="111">
        <v>214617</v>
      </c>
      <c r="G105" s="109" t="s">
        <v>218</v>
      </c>
      <c r="H105" s="109"/>
      <c r="I105" s="111">
        <v>1</v>
      </c>
      <c r="J105" s="112">
        <v>4987482548007</v>
      </c>
      <c r="K105" s="113">
        <v>37400</v>
      </c>
      <c r="L105" s="113">
        <v>41100</v>
      </c>
      <c r="M105" s="111" t="s">
        <v>23</v>
      </c>
      <c r="N105" s="111" t="s">
        <v>23</v>
      </c>
      <c r="O105" s="111">
        <v>70966001</v>
      </c>
      <c r="P105" s="111" t="s">
        <v>81</v>
      </c>
      <c r="Q105" s="116" t="s">
        <v>82</v>
      </c>
      <c r="R105" s="109"/>
      <c r="S105" s="177"/>
    </row>
    <row r="106" spans="1:19">
      <c r="A106" s="108">
        <v>214618</v>
      </c>
      <c r="B106" s="109"/>
      <c r="C106" s="109"/>
      <c r="D106" s="109" t="s">
        <v>124</v>
      </c>
      <c r="E106" s="110" t="s">
        <v>125</v>
      </c>
      <c r="F106" s="111">
        <v>214618</v>
      </c>
      <c r="G106" s="109" t="s">
        <v>219</v>
      </c>
      <c r="H106" s="109"/>
      <c r="I106" s="111">
        <v>1</v>
      </c>
      <c r="J106" s="112">
        <v>4987482547994</v>
      </c>
      <c r="K106" s="113">
        <v>41800</v>
      </c>
      <c r="L106" s="113">
        <v>46000</v>
      </c>
      <c r="M106" s="111" t="s">
        <v>23</v>
      </c>
      <c r="N106" s="111" t="s">
        <v>23</v>
      </c>
      <c r="O106" s="111">
        <v>70966001</v>
      </c>
      <c r="P106" s="111" t="s">
        <v>81</v>
      </c>
      <c r="Q106" s="116" t="s">
        <v>82</v>
      </c>
      <c r="R106" s="109"/>
      <c r="S106" s="177"/>
    </row>
    <row r="107" spans="1:19">
      <c r="A107" s="108">
        <v>214619</v>
      </c>
      <c r="B107" s="109"/>
      <c r="C107" s="109"/>
      <c r="D107" s="109" t="s">
        <v>124</v>
      </c>
      <c r="E107" s="110" t="s">
        <v>125</v>
      </c>
      <c r="F107" s="111">
        <v>214619</v>
      </c>
      <c r="G107" s="109" t="s">
        <v>220</v>
      </c>
      <c r="H107" s="109"/>
      <c r="I107" s="111">
        <v>1</v>
      </c>
      <c r="J107" s="112">
        <v>4987482548120</v>
      </c>
      <c r="K107" s="113">
        <v>148500</v>
      </c>
      <c r="L107" s="113">
        <v>163400</v>
      </c>
      <c r="M107" s="111" t="s">
        <v>23</v>
      </c>
      <c r="N107" s="111" t="s">
        <v>23</v>
      </c>
      <c r="O107" s="111">
        <v>70966001</v>
      </c>
      <c r="P107" s="111" t="s">
        <v>81</v>
      </c>
      <c r="Q107" s="116" t="s">
        <v>82</v>
      </c>
      <c r="R107" s="109"/>
      <c r="S107" s="177"/>
    </row>
    <row r="108" spans="1:19">
      <c r="A108" s="108">
        <v>214620</v>
      </c>
      <c r="B108" s="109"/>
      <c r="C108" s="109"/>
      <c r="D108" s="109" t="s">
        <v>124</v>
      </c>
      <c r="E108" s="110" t="s">
        <v>125</v>
      </c>
      <c r="F108" s="111">
        <v>214620</v>
      </c>
      <c r="G108" s="109" t="s">
        <v>221</v>
      </c>
      <c r="H108" s="109"/>
      <c r="I108" s="111">
        <v>1</v>
      </c>
      <c r="J108" s="112">
        <v>4987482518130</v>
      </c>
      <c r="K108" s="113">
        <v>148500</v>
      </c>
      <c r="L108" s="113">
        <v>163400</v>
      </c>
      <c r="M108" s="111" t="s">
        <v>23</v>
      </c>
      <c r="N108" s="111" t="s">
        <v>23</v>
      </c>
      <c r="O108" s="111">
        <v>70966001</v>
      </c>
      <c r="P108" s="111" t="s">
        <v>81</v>
      </c>
      <c r="Q108" s="116" t="s">
        <v>82</v>
      </c>
      <c r="R108" s="109"/>
      <c r="S108" s="177"/>
    </row>
    <row r="109" spans="1:19">
      <c r="A109" s="108">
        <v>214621</v>
      </c>
      <c r="B109" s="109"/>
      <c r="C109" s="109"/>
      <c r="D109" s="109" t="s">
        <v>124</v>
      </c>
      <c r="E109" s="110" t="s">
        <v>125</v>
      </c>
      <c r="F109" s="111">
        <v>214621</v>
      </c>
      <c r="G109" s="109" t="s">
        <v>222</v>
      </c>
      <c r="H109" s="109"/>
      <c r="I109" s="111">
        <v>1</v>
      </c>
      <c r="J109" s="112">
        <v>4987482548144</v>
      </c>
      <c r="K109" s="113">
        <v>148500</v>
      </c>
      <c r="L109" s="113">
        <v>163400</v>
      </c>
      <c r="M109" s="111" t="s">
        <v>23</v>
      </c>
      <c r="N109" s="111" t="s">
        <v>23</v>
      </c>
      <c r="O109" s="111">
        <v>70966001</v>
      </c>
      <c r="P109" s="111" t="s">
        <v>81</v>
      </c>
      <c r="Q109" s="116" t="s">
        <v>82</v>
      </c>
      <c r="R109" s="109"/>
      <c r="S109" s="120"/>
    </row>
    <row r="110" spans="1:19">
      <c r="A110" s="108">
        <v>214622</v>
      </c>
      <c r="B110" s="109"/>
      <c r="C110" s="109"/>
      <c r="D110" s="109" t="s">
        <v>124</v>
      </c>
      <c r="E110" s="110" t="s">
        <v>125</v>
      </c>
      <c r="F110" s="111">
        <v>214622</v>
      </c>
      <c r="G110" s="109" t="s">
        <v>223</v>
      </c>
      <c r="H110" s="109"/>
      <c r="I110" s="111">
        <v>1</v>
      </c>
      <c r="J110" s="112">
        <v>4987482548151</v>
      </c>
      <c r="K110" s="113">
        <v>148500</v>
      </c>
      <c r="L110" s="113">
        <v>163400</v>
      </c>
      <c r="M110" s="111" t="s">
        <v>23</v>
      </c>
      <c r="N110" s="111" t="s">
        <v>23</v>
      </c>
      <c r="O110" s="111">
        <v>70966001</v>
      </c>
      <c r="P110" s="111" t="s">
        <v>81</v>
      </c>
      <c r="Q110" s="116" t="s">
        <v>82</v>
      </c>
      <c r="R110" s="109"/>
      <c r="S110" s="120"/>
    </row>
    <row r="111" spans="1:19">
      <c r="A111" s="108">
        <v>214623</v>
      </c>
      <c r="B111" s="109"/>
      <c r="C111" s="109"/>
      <c r="D111" s="109" t="s">
        <v>124</v>
      </c>
      <c r="E111" s="110" t="s">
        <v>125</v>
      </c>
      <c r="F111" s="111">
        <v>214623</v>
      </c>
      <c r="G111" s="109" t="s">
        <v>224</v>
      </c>
      <c r="H111" s="109"/>
      <c r="I111" s="111">
        <v>1</v>
      </c>
      <c r="J111" s="112">
        <v>4987482548168</v>
      </c>
      <c r="K111" s="113">
        <v>148500</v>
      </c>
      <c r="L111" s="113">
        <v>163400</v>
      </c>
      <c r="M111" s="111" t="s">
        <v>23</v>
      </c>
      <c r="N111" s="111" t="s">
        <v>23</v>
      </c>
      <c r="O111" s="111">
        <v>70966001</v>
      </c>
      <c r="P111" s="111" t="s">
        <v>81</v>
      </c>
      <c r="Q111" s="116" t="s">
        <v>82</v>
      </c>
      <c r="R111" s="109"/>
      <c r="S111" s="177"/>
    </row>
    <row r="112" spans="1:19">
      <c r="A112" s="108">
        <v>214624</v>
      </c>
      <c r="B112" s="109"/>
      <c r="C112" s="109"/>
      <c r="D112" s="109" t="s">
        <v>124</v>
      </c>
      <c r="E112" s="110" t="s">
        <v>125</v>
      </c>
      <c r="F112" s="111">
        <v>214624</v>
      </c>
      <c r="G112" s="109" t="s">
        <v>225</v>
      </c>
      <c r="H112" s="109"/>
      <c r="I112" s="111">
        <v>1</v>
      </c>
      <c r="J112" s="112">
        <v>4987482548175</v>
      </c>
      <c r="K112" s="113">
        <v>148500</v>
      </c>
      <c r="L112" s="113">
        <v>163400</v>
      </c>
      <c r="M112" s="111" t="s">
        <v>23</v>
      </c>
      <c r="N112" s="111" t="s">
        <v>23</v>
      </c>
      <c r="O112" s="111">
        <v>70966001</v>
      </c>
      <c r="P112" s="111" t="s">
        <v>81</v>
      </c>
      <c r="Q112" s="116" t="s">
        <v>82</v>
      </c>
      <c r="R112" s="109"/>
      <c r="S112" s="120"/>
    </row>
    <row r="113" spans="1:19">
      <c r="A113" s="108">
        <v>214626</v>
      </c>
      <c r="B113" s="109"/>
      <c r="C113" s="109"/>
      <c r="D113" s="109" t="s">
        <v>124</v>
      </c>
      <c r="E113" s="110" t="s">
        <v>125</v>
      </c>
      <c r="F113" s="111">
        <v>214626</v>
      </c>
      <c r="G113" s="109" t="s">
        <v>226</v>
      </c>
      <c r="H113" s="109"/>
      <c r="I113" s="111">
        <v>1</v>
      </c>
      <c r="J113" s="112">
        <v>4987482547949</v>
      </c>
      <c r="K113" s="113">
        <v>247500.00000000003</v>
      </c>
      <c r="L113" s="113">
        <v>272300</v>
      </c>
      <c r="M113" s="111" t="s">
        <v>23</v>
      </c>
      <c r="N113" s="111" t="s">
        <v>23</v>
      </c>
      <c r="O113" s="111">
        <v>70966001</v>
      </c>
      <c r="P113" s="111" t="s">
        <v>81</v>
      </c>
      <c r="Q113" s="116" t="s">
        <v>82</v>
      </c>
      <c r="R113" s="109"/>
      <c r="S113" s="120"/>
    </row>
    <row r="114" spans="1:19">
      <c r="A114" s="108">
        <v>214627</v>
      </c>
      <c r="B114" s="109"/>
      <c r="C114" s="109"/>
      <c r="D114" s="109" t="s">
        <v>124</v>
      </c>
      <c r="E114" s="110" t="s">
        <v>125</v>
      </c>
      <c r="F114" s="111">
        <v>214627</v>
      </c>
      <c r="G114" s="109" t="s">
        <v>227</v>
      </c>
      <c r="H114" s="109"/>
      <c r="I114" s="111">
        <v>1</v>
      </c>
      <c r="J114" s="112">
        <v>4987482547932</v>
      </c>
      <c r="K114" s="113">
        <v>220000.00000000003</v>
      </c>
      <c r="L114" s="113">
        <v>242000</v>
      </c>
      <c r="M114" s="111" t="s">
        <v>23</v>
      </c>
      <c r="N114" s="111" t="s">
        <v>23</v>
      </c>
      <c r="O114" s="111">
        <v>70966001</v>
      </c>
      <c r="P114" s="111" t="s">
        <v>81</v>
      </c>
      <c r="Q114" s="116" t="s">
        <v>82</v>
      </c>
      <c r="R114" s="109"/>
      <c r="S114" s="120"/>
    </row>
    <row r="115" spans="1:19">
      <c r="A115" s="108">
        <v>214628</v>
      </c>
      <c r="B115" s="109"/>
      <c r="C115" s="109"/>
      <c r="D115" s="109" t="s">
        <v>124</v>
      </c>
      <c r="E115" s="110" t="s">
        <v>125</v>
      </c>
      <c r="F115" s="111">
        <v>214628</v>
      </c>
      <c r="G115" s="109" t="s">
        <v>228</v>
      </c>
      <c r="H115" s="109"/>
      <c r="I115" s="111">
        <v>1</v>
      </c>
      <c r="J115" s="112">
        <v>4987482548106</v>
      </c>
      <c r="K115" s="113">
        <v>181500.00000000003</v>
      </c>
      <c r="L115" s="113">
        <v>199700</v>
      </c>
      <c r="M115" s="111" t="s">
        <v>23</v>
      </c>
      <c r="N115" s="111" t="s">
        <v>23</v>
      </c>
      <c r="O115" s="111">
        <v>70966001</v>
      </c>
      <c r="P115" s="111" t="s">
        <v>81</v>
      </c>
      <c r="Q115" s="116" t="s">
        <v>82</v>
      </c>
      <c r="R115" s="109"/>
      <c r="S115" s="120"/>
    </row>
    <row r="116" spans="1:19">
      <c r="A116" s="108">
        <v>214629</v>
      </c>
      <c r="B116" s="109"/>
      <c r="C116" s="109"/>
      <c r="D116" s="109" t="s">
        <v>124</v>
      </c>
      <c r="E116" s="110" t="s">
        <v>125</v>
      </c>
      <c r="F116" s="111">
        <v>214629</v>
      </c>
      <c r="G116" s="109" t="s">
        <v>229</v>
      </c>
      <c r="H116" s="109"/>
      <c r="I116" s="111">
        <v>1</v>
      </c>
      <c r="J116" s="112">
        <v>4987482548113</v>
      </c>
      <c r="K116" s="113">
        <v>181500.00000000003</v>
      </c>
      <c r="L116" s="113">
        <v>199700</v>
      </c>
      <c r="M116" s="111" t="s">
        <v>23</v>
      </c>
      <c r="N116" s="111" t="s">
        <v>23</v>
      </c>
      <c r="O116" s="111">
        <v>70966001</v>
      </c>
      <c r="P116" s="111" t="s">
        <v>81</v>
      </c>
      <c r="Q116" s="116" t="s">
        <v>82</v>
      </c>
      <c r="R116" s="109"/>
      <c r="S116" s="177"/>
    </row>
    <row r="117" spans="1:19">
      <c r="A117" s="108">
        <v>214639</v>
      </c>
      <c r="B117" s="109"/>
      <c r="C117" s="109"/>
      <c r="D117" s="109" t="s">
        <v>124</v>
      </c>
      <c r="E117" s="110" t="s">
        <v>125</v>
      </c>
      <c r="F117" s="111">
        <v>214639</v>
      </c>
      <c r="G117" s="109" t="s">
        <v>230</v>
      </c>
      <c r="H117" s="109"/>
      <c r="I117" s="111">
        <v>1</v>
      </c>
      <c r="J117" s="112">
        <v>4987482548779</v>
      </c>
      <c r="K117" s="113">
        <v>44000</v>
      </c>
      <c r="L117" s="113">
        <v>48400.000000000007</v>
      </c>
      <c r="M117" s="111" t="s">
        <v>23</v>
      </c>
      <c r="N117" s="111" t="s">
        <v>23</v>
      </c>
      <c r="O117" s="111">
        <v>70966001</v>
      </c>
      <c r="P117" s="111" t="s">
        <v>81</v>
      </c>
      <c r="Q117" s="116" t="s">
        <v>82</v>
      </c>
      <c r="R117" s="109"/>
      <c r="S117" s="177"/>
    </row>
    <row r="118" spans="1:19">
      <c r="A118" s="108">
        <v>214640</v>
      </c>
      <c r="B118" s="109"/>
      <c r="C118" s="109"/>
      <c r="D118" s="109" t="s">
        <v>124</v>
      </c>
      <c r="E118" s="110" t="s">
        <v>125</v>
      </c>
      <c r="F118" s="111">
        <v>214640</v>
      </c>
      <c r="G118" s="109" t="s">
        <v>231</v>
      </c>
      <c r="H118" s="109"/>
      <c r="I118" s="111">
        <v>1</v>
      </c>
      <c r="J118" s="112">
        <v>4987482548649</v>
      </c>
      <c r="K118" s="113">
        <v>335500</v>
      </c>
      <c r="L118" s="113">
        <v>369000</v>
      </c>
      <c r="M118" s="111" t="s">
        <v>23</v>
      </c>
      <c r="N118" s="111" t="s">
        <v>23</v>
      </c>
      <c r="O118" s="111">
        <v>70966001</v>
      </c>
      <c r="P118" s="111" t="s">
        <v>81</v>
      </c>
      <c r="Q118" s="116" t="s">
        <v>232</v>
      </c>
      <c r="R118" s="109"/>
      <c r="S118" s="177"/>
    </row>
    <row r="119" spans="1:19">
      <c r="A119" s="108">
        <v>214641</v>
      </c>
      <c r="B119" s="109"/>
      <c r="C119" s="109"/>
      <c r="D119" s="109" t="s">
        <v>124</v>
      </c>
      <c r="E119" s="110" t="s">
        <v>125</v>
      </c>
      <c r="F119" s="111">
        <v>214641</v>
      </c>
      <c r="G119" s="109" t="s">
        <v>233</v>
      </c>
      <c r="H119" s="109"/>
      <c r="I119" s="111">
        <v>1</v>
      </c>
      <c r="J119" s="112">
        <v>4987482548656</v>
      </c>
      <c r="K119" s="113">
        <v>335500</v>
      </c>
      <c r="L119" s="113">
        <v>369000</v>
      </c>
      <c r="M119" s="111" t="s">
        <v>23</v>
      </c>
      <c r="N119" s="111" t="s">
        <v>23</v>
      </c>
      <c r="O119" s="111">
        <v>70966001</v>
      </c>
      <c r="P119" s="111" t="s">
        <v>81</v>
      </c>
      <c r="Q119" s="116" t="s">
        <v>232</v>
      </c>
      <c r="R119" s="109"/>
      <c r="S119" s="120"/>
    </row>
    <row r="120" spans="1:19">
      <c r="A120" s="108">
        <v>214642</v>
      </c>
      <c r="B120" s="109"/>
      <c r="C120" s="109"/>
      <c r="D120" s="109" t="s">
        <v>124</v>
      </c>
      <c r="E120" s="110" t="s">
        <v>125</v>
      </c>
      <c r="F120" s="111">
        <v>214642</v>
      </c>
      <c r="G120" s="109" t="s">
        <v>234</v>
      </c>
      <c r="H120" s="109"/>
      <c r="I120" s="111">
        <v>1</v>
      </c>
      <c r="J120" s="112">
        <v>4987482548663</v>
      </c>
      <c r="K120" s="113">
        <v>335500</v>
      </c>
      <c r="L120" s="113">
        <v>369000</v>
      </c>
      <c r="M120" s="111" t="s">
        <v>23</v>
      </c>
      <c r="N120" s="111" t="s">
        <v>23</v>
      </c>
      <c r="O120" s="111">
        <v>70966001</v>
      </c>
      <c r="P120" s="111" t="s">
        <v>81</v>
      </c>
      <c r="Q120" s="116" t="s">
        <v>232</v>
      </c>
      <c r="R120" s="109"/>
      <c r="S120" s="177"/>
    </row>
    <row r="121" spans="1:19">
      <c r="A121" s="108">
        <v>214643</v>
      </c>
      <c r="B121" s="109"/>
      <c r="C121" s="109"/>
      <c r="D121" s="109" t="s">
        <v>124</v>
      </c>
      <c r="E121" s="110" t="s">
        <v>125</v>
      </c>
      <c r="F121" s="111">
        <v>214643</v>
      </c>
      <c r="G121" s="109" t="s">
        <v>235</v>
      </c>
      <c r="H121" s="109"/>
      <c r="I121" s="111">
        <v>1</v>
      </c>
      <c r="J121" s="112">
        <v>4987482548670</v>
      </c>
      <c r="K121" s="113">
        <v>335500</v>
      </c>
      <c r="L121" s="113">
        <v>369000</v>
      </c>
      <c r="M121" s="111" t="s">
        <v>23</v>
      </c>
      <c r="N121" s="111" t="s">
        <v>23</v>
      </c>
      <c r="O121" s="111">
        <v>70966001</v>
      </c>
      <c r="P121" s="111" t="s">
        <v>81</v>
      </c>
      <c r="Q121" s="116" t="s">
        <v>232</v>
      </c>
      <c r="R121" s="109"/>
      <c r="S121" s="177"/>
    </row>
    <row r="122" spans="1:19">
      <c r="A122" s="108">
        <v>214646</v>
      </c>
      <c r="B122" s="109"/>
      <c r="C122" s="109"/>
      <c r="D122" s="109" t="s">
        <v>236</v>
      </c>
      <c r="E122" s="110" t="s">
        <v>237</v>
      </c>
      <c r="F122" s="111">
        <v>214646</v>
      </c>
      <c r="G122" s="109" t="s">
        <v>238</v>
      </c>
      <c r="H122" s="109"/>
      <c r="I122" s="111">
        <v>1</v>
      </c>
      <c r="J122" s="112">
        <v>4987482549479</v>
      </c>
      <c r="K122" s="113">
        <v>242000</v>
      </c>
      <c r="L122" s="113">
        <v>266200</v>
      </c>
      <c r="M122" s="111" t="s">
        <v>23</v>
      </c>
      <c r="N122" s="111" t="s">
        <v>23</v>
      </c>
      <c r="O122" s="111">
        <v>70966001</v>
      </c>
      <c r="P122" s="111" t="s">
        <v>81</v>
      </c>
      <c r="Q122" s="116" t="s">
        <v>82</v>
      </c>
      <c r="R122" s="109"/>
      <c r="S122" s="177"/>
    </row>
    <row r="123" spans="1:19">
      <c r="A123" s="108">
        <v>214681</v>
      </c>
      <c r="B123" s="109"/>
      <c r="C123" s="109"/>
      <c r="D123" s="109" t="s">
        <v>124</v>
      </c>
      <c r="E123" s="110" t="s">
        <v>125</v>
      </c>
      <c r="F123" s="111">
        <v>214681</v>
      </c>
      <c r="G123" s="109" t="s">
        <v>239</v>
      </c>
      <c r="H123" s="109"/>
      <c r="I123" s="111">
        <v>1</v>
      </c>
      <c r="J123" s="112">
        <v>4987482544351</v>
      </c>
      <c r="K123" s="113">
        <v>44000</v>
      </c>
      <c r="L123" s="113">
        <v>48400.000000000007</v>
      </c>
      <c r="M123" s="111" t="s">
        <v>23</v>
      </c>
      <c r="N123" s="111" t="s">
        <v>23</v>
      </c>
      <c r="O123" s="111">
        <v>70966001</v>
      </c>
      <c r="P123" s="111" t="s">
        <v>81</v>
      </c>
      <c r="Q123" s="116" t="s">
        <v>232</v>
      </c>
      <c r="R123" s="109"/>
      <c r="S123" s="177"/>
    </row>
    <row r="124" spans="1:19" ht="15">
      <c r="A124" s="108">
        <v>214710</v>
      </c>
      <c r="B124" s="109"/>
      <c r="C124" s="109"/>
      <c r="D124" s="109" t="s">
        <v>240</v>
      </c>
      <c r="E124" s="110" t="s">
        <v>241</v>
      </c>
      <c r="F124" s="111">
        <v>214710</v>
      </c>
      <c r="G124" s="109" t="s">
        <v>242</v>
      </c>
      <c r="H124" s="109"/>
      <c r="I124" s="111">
        <v>1</v>
      </c>
      <c r="J124" s="112">
        <v>4987482540575</v>
      </c>
      <c r="K124" s="113">
        <v>220000</v>
      </c>
      <c r="L124" s="113">
        <v>242000</v>
      </c>
      <c r="M124" s="111" t="s">
        <v>23</v>
      </c>
      <c r="N124" s="111" t="s">
        <v>23</v>
      </c>
      <c r="O124" s="111">
        <v>70966001</v>
      </c>
      <c r="P124" s="111" t="s">
        <v>81</v>
      </c>
      <c r="Q124" s="116" t="s">
        <v>82</v>
      </c>
      <c r="R124" s="109"/>
      <c r="S124" s="177"/>
    </row>
    <row r="125" spans="1:19" ht="15">
      <c r="A125" s="108">
        <v>214711</v>
      </c>
      <c r="B125" s="109"/>
      <c r="C125" s="109"/>
      <c r="D125" s="109" t="s">
        <v>240</v>
      </c>
      <c r="E125" s="110" t="s">
        <v>241</v>
      </c>
      <c r="F125" s="111">
        <v>214711</v>
      </c>
      <c r="G125" s="109" t="s">
        <v>243</v>
      </c>
      <c r="H125" s="109"/>
      <c r="I125" s="111">
        <v>1</v>
      </c>
      <c r="J125" s="112">
        <v>4987482540582</v>
      </c>
      <c r="K125" s="113">
        <v>38500</v>
      </c>
      <c r="L125" s="113">
        <v>42300</v>
      </c>
      <c r="M125" s="111" t="s">
        <v>23</v>
      </c>
      <c r="N125" s="111" t="s">
        <v>23</v>
      </c>
      <c r="O125" s="111">
        <v>70966001</v>
      </c>
      <c r="P125" s="111" t="s">
        <v>81</v>
      </c>
      <c r="Q125" s="116" t="s">
        <v>82</v>
      </c>
      <c r="R125" s="109"/>
      <c r="S125" s="177"/>
    </row>
    <row r="126" spans="1:19">
      <c r="A126" s="108">
        <v>215409</v>
      </c>
      <c r="B126" s="109"/>
      <c r="C126" s="109"/>
      <c r="D126" s="109" t="s">
        <v>26</v>
      </c>
      <c r="E126" s="110" t="s">
        <v>26</v>
      </c>
      <c r="F126" s="111">
        <v>215409</v>
      </c>
      <c r="G126" s="109" t="s">
        <v>244</v>
      </c>
      <c r="H126" s="109"/>
      <c r="I126" s="134">
        <v>1</v>
      </c>
      <c r="J126" s="130">
        <v>4987482549165</v>
      </c>
      <c r="K126" s="113">
        <v>63800</v>
      </c>
      <c r="L126" s="113">
        <v>63800</v>
      </c>
      <c r="M126" s="111" t="s">
        <v>23</v>
      </c>
      <c r="N126" s="111" t="s">
        <v>23</v>
      </c>
      <c r="O126" s="111" t="s">
        <v>26</v>
      </c>
      <c r="P126" s="111" t="s">
        <v>26</v>
      </c>
      <c r="Q126" s="116" t="s">
        <v>26</v>
      </c>
      <c r="R126" s="109"/>
      <c r="S126" s="177"/>
    </row>
    <row r="127" spans="1:19">
      <c r="A127" s="108">
        <v>215410</v>
      </c>
      <c r="B127" s="109"/>
      <c r="C127" s="109"/>
      <c r="D127" s="109" t="s">
        <v>26</v>
      </c>
      <c r="E127" s="110" t="s">
        <v>26</v>
      </c>
      <c r="F127" s="111">
        <v>215410</v>
      </c>
      <c r="G127" s="109" t="s">
        <v>245</v>
      </c>
      <c r="H127" s="109"/>
      <c r="I127" s="134">
        <v>1</v>
      </c>
      <c r="J127" s="130">
        <v>4987482549172</v>
      </c>
      <c r="K127" s="113">
        <v>24200</v>
      </c>
      <c r="L127" s="113">
        <v>24200</v>
      </c>
      <c r="M127" s="111" t="s">
        <v>23</v>
      </c>
      <c r="N127" s="111" t="s">
        <v>23</v>
      </c>
      <c r="O127" s="111" t="s">
        <v>26</v>
      </c>
      <c r="P127" s="111" t="s">
        <v>26</v>
      </c>
      <c r="Q127" s="116" t="s">
        <v>26</v>
      </c>
      <c r="R127" s="109"/>
      <c r="S127" s="177"/>
    </row>
    <row r="128" spans="1:19">
      <c r="A128" s="108">
        <v>215450</v>
      </c>
      <c r="B128" s="109"/>
      <c r="C128" s="109"/>
      <c r="D128" s="109" t="s">
        <v>26</v>
      </c>
      <c r="E128" s="110" t="s">
        <v>26</v>
      </c>
      <c r="F128" s="111">
        <v>215450</v>
      </c>
      <c r="G128" s="109" t="s">
        <v>246</v>
      </c>
      <c r="H128" s="118"/>
      <c r="I128" s="111">
        <v>1</v>
      </c>
      <c r="J128" s="112">
        <v>4987482549363</v>
      </c>
      <c r="K128" s="113">
        <v>72000</v>
      </c>
      <c r="L128" s="113">
        <v>72000</v>
      </c>
      <c r="M128" s="111" t="s">
        <v>23</v>
      </c>
      <c r="N128" s="111" t="s">
        <v>23</v>
      </c>
      <c r="O128" s="123" t="s">
        <v>26</v>
      </c>
      <c r="P128" s="111" t="s">
        <v>26</v>
      </c>
      <c r="Q128" s="116" t="s">
        <v>26</v>
      </c>
      <c r="R128" s="109"/>
      <c r="S128" s="177"/>
    </row>
    <row r="129" spans="1:19">
      <c r="A129" s="108">
        <v>215451</v>
      </c>
      <c r="B129" s="109"/>
      <c r="C129" s="109"/>
      <c r="D129" s="109" t="s">
        <v>26</v>
      </c>
      <c r="E129" s="110" t="s">
        <v>26</v>
      </c>
      <c r="F129" s="111">
        <v>215451</v>
      </c>
      <c r="G129" s="109" t="s">
        <v>247</v>
      </c>
      <c r="H129" s="118"/>
      <c r="I129" s="111">
        <v>1</v>
      </c>
      <c r="J129" s="112">
        <v>4987482549370</v>
      </c>
      <c r="K129" s="113">
        <v>42000</v>
      </c>
      <c r="L129" s="113">
        <v>42000</v>
      </c>
      <c r="M129" s="111" t="s">
        <v>23</v>
      </c>
      <c r="N129" s="111" t="s">
        <v>23</v>
      </c>
      <c r="O129" s="123" t="s">
        <v>26</v>
      </c>
      <c r="P129" s="111" t="s">
        <v>26</v>
      </c>
      <c r="Q129" s="116" t="s">
        <v>26</v>
      </c>
      <c r="R129" s="109"/>
      <c r="S129" s="177"/>
    </row>
    <row r="130" spans="1:19">
      <c r="A130" s="108">
        <v>215452</v>
      </c>
      <c r="B130" s="109"/>
      <c r="C130" s="109"/>
      <c r="D130" s="109" t="s">
        <v>26</v>
      </c>
      <c r="E130" s="110" t="s">
        <v>26</v>
      </c>
      <c r="F130" s="111">
        <v>215452</v>
      </c>
      <c r="G130" s="109" t="s">
        <v>248</v>
      </c>
      <c r="H130" s="118"/>
      <c r="I130" s="111">
        <v>1</v>
      </c>
      <c r="J130" s="112">
        <v>4987482549387</v>
      </c>
      <c r="K130" s="113">
        <v>62000</v>
      </c>
      <c r="L130" s="113">
        <v>62000</v>
      </c>
      <c r="M130" s="111" t="s">
        <v>23</v>
      </c>
      <c r="N130" s="111" t="s">
        <v>23</v>
      </c>
      <c r="O130" s="123" t="s">
        <v>26</v>
      </c>
      <c r="P130" s="111" t="s">
        <v>26</v>
      </c>
      <c r="Q130" s="116" t="s">
        <v>26</v>
      </c>
      <c r="R130" s="109"/>
      <c r="S130" s="177"/>
    </row>
    <row r="131" spans="1:19">
      <c r="A131" s="108">
        <v>215453</v>
      </c>
      <c r="B131" s="109"/>
      <c r="C131" s="109"/>
      <c r="D131" s="109" t="s">
        <v>26</v>
      </c>
      <c r="E131" s="110" t="s">
        <v>26</v>
      </c>
      <c r="F131" s="111">
        <v>215453</v>
      </c>
      <c r="G131" s="109" t="s">
        <v>249</v>
      </c>
      <c r="H131" s="118"/>
      <c r="I131" s="111">
        <v>1</v>
      </c>
      <c r="J131" s="112">
        <v>4987482549394</v>
      </c>
      <c r="K131" s="113">
        <v>38000</v>
      </c>
      <c r="L131" s="113">
        <v>38000</v>
      </c>
      <c r="M131" s="111" t="s">
        <v>23</v>
      </c>
      <c r="N131" s="111" t="s">
        <v>23</v>
      </c>
      <c r="O131" s="123" t="s">
        <v>26</v>
      </c>
      <c r="P131" s="111" t="s">
        <v>26</v>
      </c>
      <c r="Q131" s="116" t="s">
        <v>26</v>
      </c>
      <c r="R131" s="109"/>
      <c r="S131" s="177"/>
    </row>
    <row r="132" spans="1:19">
      <c r="A132" s="108">
        <v>215454</v>
      </c>
      <c r="B132" s="109"/>
      <c r="C132" s="109"/>
      <c r="D132" s="109" t="s">
        <v>26</v>
      </c>
      <c r="E132" s="110" t="s">
        <v>26</v>
      </c>
      <c r="F132" s="111">
        <v>215454</v>
      </c>
      <c r="G132" s="109" t="s">
        <v>250</v>
      </c>
      <c r="H132" s="118"/>
      <c r="I132" s="111">
        <v>1</v>
      </c>
      <c r="J132" s="112">
        <v>4987482549400</v>
      </c>
      <c r="K132" s="113">
        <v>58000</v>
      </c>
      <c r="L132" s="113">
        <v>58000</v>
      </c>
      <c r="M132" s="111" t="s">
        <v>23</v>
      </c>
      <c r="N132" s="111" t="s">
        <v>23</v>
      </c>
      <c r="O132" s="123" t="s">
        <v>26</v>
      </c>
      <c r="P132" s="111" t="s">
        <v>26</v>
      </c>
      <c r="Q132" s="116" t="s">
        <v>26</v>
      </c>
      <c r="R132" s="109"/>
      <c r="S132" s="177"/>
    </row>
    <row r="133" spans="1:19">
      <c r="A133" s="108">
        <v>215455</v>
      </c>
      <c r="B133" s="109"/>
      <c r="C133" s="109"/>
      <c r="D133" s="109" t="s">
        <v>26</v>
      </c>
      <c r="E133" s="110" t="s">
        <v>26</v>
      </c>
      <c r="F133" s="111">
        <v>215455</v>
      </c>
      <c r="G133" s="109" t="s">
        <v>251</v>
      </c>
      <c r="H133" s="118"/>
      <c r="I133" s="111">
        <v>1</v>
      </c>
      <c r="J133" s="130">
        <v>4987482549417</v>
      </c>
      <c r="K133" s="113">
        <v>32000</v>
      </c>
      <c r="L133" s="113">
        <v>32000</v>
      </c>
      <c r="M133" s="111" t="s">
        <v>23</v>
      </c>
      <c r="N133" s="111" t="s">
        <v>23</v>
      </c>
      <c r="O133" s="123" t="s">
        <v>26</v>
      </c>
      <c r="P133" s="111" t="s">
        <v>26</v>
      </c>
      <c r="Q133" s="116" t="s">
        <v>26</v>
      </c>
      <c r="R133" s="109"/>
      <c r="S133" s="177"/>
    </row>
    <row r="134" spans="1:19" ht="15">
      <c r="A134" s="179">
        <v>218034</v>
      </c>
      <c r="B134" s="109"/>
      <c r="C134" s="109"/>
      <c r="D134" s="109" t="s">
        <v>252</v>
      </c>
      <c r="E134" s="110" t="s">
        <v>253</v>
      </c>
      <c r="F134" s="111">
        <v>218034</v>
      </c>
      <c r="G134" s="109" t="s">
        <v>254</v>
      </c>
      <c r="H134" s="109"/>
      <c r="I134" s="134">
        <v>1</v>
      </c>
      <c r="J134" s="112">
        <v>4987482547369</v>
      </c>
      <c r="K134" s="113">
        <v>49500</v>
      </c>
      <c r="L134" s="113">
        <v>49500</v>
      </c>
      <c r="M134" s="111" t="s">
        <v>23</v>
      </c>
      <c r="N134" s="111" t="s">
        <v>23</v>
      </c>
      <c r="O134" s="111">
        <v>70966002</v>
      </c>
      <c r="P134" s="111" t="s">
        <v>24</v>
      </c>
      <c r="Q134" s="116" t="s">
        <v>97</v>
      </c>
      <c r="R134" s="109"/>
      <c r="S134" s="177"/>
    </row>
    <row r="135" spans="1:19">
      <c r="A135" s="108">
        <v>218170</v>
      </c>
      <c r="B135" s="121"/>
      <c r="C135" s="121"/>
      <c r="D135" s="109" t="s">
        <v>26</v>
      </c>
      <c r="E135" s="110" t="s">
        <v>26</v>
      </c>
      <c r="F135" s="111">
        <v>218170</v>
      </c>
      <c r="G135" s="109" t="s">
        <v>255</v>
      </c>
      <c r="H135" s="118"/>
      <c r="I135" s="111">
        <v>1</v>
      </c>
      <c r="J135" s="112">
        <v>4987482147972</v>
      </c>
      <c r="K135" s="113">
        <v>82500</v>
      </c>
      <c r="L135" s="113">
        <v>82500</v>
      </c>
      <c r="M135" s="123" t="s">
        <v>23</v>
      </c>
      <c r="N135" s="114" t="s">
        <v>23</v>
      </c>
      <c r="O135" s="123" t="s">
        <v>26</v>
      </c>
      <c r="P135" s="111" t="s">
        <v>26</v>
      </c>
      <c r="Q135" s="116" t="s">
        <v>26</v>
      </c>
      <c r="R135" s="109"/>
      <c r="S135" s="177"/>
    </row>
    <row r="136" spans="1:19">
      <c r="A136" s="108">
        <v>219001</v>
      </c>
      <c r="B136" s="109"/>
      <c r="C136" s="109"/>
      <c r="D136" s="109" t="s">
        <v>256</v>
      </c>
      <c r="E136" s="110" t="s">
        <v>257</v>
      </c>
      <c r="F136" s="16">
        <v>219001</v>
      </c>
      <c r="G136" s="17" t="s">
        <v>258</v>
      </c>
      <c r="H136" s="118"/>
      <c r="I136" s="111">
        <v>1</v>
      </c>
      <c r="J136" s="112">
        <v>4987482550482</v>
      </c>
      <c r="K136" s="113">
        <v>231000.00000000003</v>
      </c>
      <c r="L136" s="113">
        <v>254100.00000000006</v>
      </c>
      <c r="M136" s="111" t="s">
        <v>23</v>
      </c>
      <c r="N136" s="111" t="s">
        <v>23</v>
      </c>
      <c r="O136" s="111">
        <v>70966001</v>
      </c>
      <c r="P136" s="111" t="s">
        <v>75</v>
      </c>
      <c r="Q136" s="116" t="s">
        <v>82</v>
      </c>
      <c r="R136" s="109"/>
      <c r="S136" s="177"/>
    </row>
    <row r="137" spans="1:19">
      <c r="A137" s="108">
        <v>219002</v>
      </c>
      <c r="B137" s="109"/>
      <c r="C137" s="109"/>
      <c r="D137" s="109" t="s">
        <v>256</v>
      </c>
      <c r="E137" s="110" t="s">
        <v>257</v>
      </c>
      <c r="F137" s="16">
        <v>219002</v>
      </c>
      <c r="G137" s="17" t="s">
        <v>259</v>
      </c>
      <c r="H137" s="118"/>
      <c r="I137" s="111">
        <v>1</v>
      </c>
      <c r="J137" s="112">
        <v>4987482550499</v>
      </c>
      <c r="K137" s="113">
        <v>44000</v>
      </c>
      <c r="L137" s="113">
        <v>48400.000000000007</v>
      </c>
      <c r="M137" s="111" t="s">
        <v>23</v>
      </c>
      <c r="N137" s="111" t="s">
        <v>23</v>
      </c>
      <c r="O137" s="111">
        <v>70966001</v>
      </c>
      <c r="P137" s="111" t="s">
        <v>75</v>
      </c>
      <c r="Q137" s="116" t="s">
        <v>82</v>
      </c>
      <c r="R137" s="109"/>
      <c r="S137" s="177"/>
    </row>
    <row r="138" spans="1:19">
      <c r="A138" s="108">
        <v>219003</v>
      </c>
      <c r="B138" s="109"/>
      <c r="C138" s="109"/>
      <c r="D138" s="109" t="s">
        <v>256</v>
      </c>
      <c r="E138" s="110" t="s">
        <v>257</v>
      </c>
      <c r="F138" s="16">
        <v>219003</v>
      </c>
      <c r="G138" s="17" t="s">
        <v>260</v>
      </c>
      <c r="H138" s="118"/>
      <c r="I138" s="111">
        <v>1</v>
      </c>
      <c r="J138" s="112">
        <v>4987482550505</v>
      </c>
      <c r="K138" s="113">
        <v>88000</v>
      </c>
      <c r="L138" s="113">
        <v>96800.000000000015</v>
      </c>
      <c r="M138" s="111" t="s">
        <v>23</v>
      </c>
      <c r="N138" s="111" t="s">
        <v>23</v>
      </c>
      <c r="O138" s="111">
        <v>70966001</v>
      </c>
      <c r="P138" s="111" t="s">
        <v>75</v>
      </c>
      <c r="Q138" s="116" t="s">
        <v>82</v>
      </c>
      <c r="R138" s="109"/>
      <c r="S138" s="177"/>
    </row>
    <row r="139" spans="1:19">
      <c r="A139" s="108">
        <v>219004</v>
      </c>
      <c r="B139" s="109"/>
      <c r="C139" s="109"/>
      <c r="D139" s="109" t="s">
        <v>256</v>
      </c>
      <c r="E139" s="110" t="s">
        <v>257</v>
      </c>
      <c r="F139" s="16">
        <v>219004</v>
      </c>
      <c r="G139" s="17" t="s">
        <v>261</v>
      </c>
      <c r="H139" s="118"/>
      <c r="I139" s="111">
        <v>1</v>
      </c>
      <c r="J139" s="112">
        <v>4987482550512</v>
      </c>
      <c r="K139" s="113">
        <v>88000</v>
      </c>
      <c r="L139" s="113">
        <v>96800.000000000015</v>
      </c>
      <c r="M139" s="111" t="s">
        <v>23</v>
      </c>
      <c r="N139" s="111" t="s">
        <v>23</v>
      </c>
      <c r="O139" s="111">
        <v>70966001</v>
      </c>
      <c r="P139" s="111" t="s">
        <v>75</v>
      </c>
      <c r="Q139" s="116" t="s">
        <v>82</v>
      </c>
      <c r="R139" s="109"/>
      <c r="S139" s="177"/>
    </row>
    <row r="140" spans="1:19">
      <c r="A140" s="108">
        <v>219005</v>
      </c>
      <c r="B140" s="109"/>
      <c r="C140" s="109"/>
      <c r="D140" s="109" t="s">
        <v>256</v>
      </c>
      <c r="E140" s="110" t="s">
        <v>257</v>
      </c>
      <c r="F140" s="16">
        <v>219005</v>
      </c>
      <c r="G140" s="17" t="s">
        <v>262</v>
      </c>
      <c r="H140" s="118"/>
      <c r="I140" s="111">
        <v>1</v>
      </c>
      <c r="J140" s="112">
        <v>4987482550529</v>
      </c>
      <c r="K140" s="113">
        <v>60500.000000000007</v>
      </c>
      <c r="L140" s="113">
        <v>66500</v>
      </c>
      <c r="M140" s="111" t="s">
        <v>23</v>
      </c>
      <c r="N140" s="111" t="s">
        <v>23</v>
      </c>
      <c r="O140" s="111">
        <v>70966001</v>
      </c>
      <c r="P140" s="111" t="s">
        <v>75</v>
      </c>
      <c r="Q140" s="116" t="s">
        <v>82</v>
      </c>
      <c r="R140" s="109"/>
      <c r="S140" s="177"/>
    </row>
    <row r="141" spans="1:19">
      <c r="A141" s="108">
        <v>219006</v>
      </c>
      <c r="B141" s="109"/>
      <c r="C141" s="109"/>
      <c r="D141" s="109" t="s">
        <v>256</v>
      </c>
      <c r="E141" s="110" t="s">
        <v>257</v>
      </c>
      <c r="F141" s="16">
        <v>219006</v>
      </c>
      <c r="G141" s="17" t="s">
        <v>263</v>
      </c>
      <c r="H141" s="118"/>
      <c r="I141" s="111">
        <v>1</v>
      </c>
      <c r="J141" s="112">
        <v>4987482550536</v>
      </c>
      <c r="K141" s="113">
        <v>126500.00000000001</v>
      </c>
      <c r="L141" s="113">
        <v>139000</v>
      </c>
      <c r="M141" s="111" t="s">
        <v>23</v>
      </c>
      <c r="N141" s="111" t="s">
        <v>23</v>
      </c>
      <c r="O141" s="111">
        <v>70966001</v>
      </c>
      <c r="P141" s="111" t="s">
        <v>75</v>
      </c>
      <c r="Q141" s="116" t="s">
        <v>82</v>
      </c>
      <c r="R141" s="109"/>
      <c r="S141" s="177"/>
    </row>
    <row r="142" spans="1:19">
      <c r="A142" s="108">
        <v>219007</v>
      </c>
      <c r="B142" s="109"/>
      <c r="C142" s="109"/>
      <c r="D142" s="109" t="s">
        <v>256</v>
      </c>
      <c r="E142" s="110" t="s">
        <v>257</v>
      </c>
      <c r="F142" s="16">
        <v>219007</v>
      </c>
      <c r="G142" s="17" t="s">
        <v>264</v>
      </c>
      <c r="H142" s="118"/>
      <c r="I142" s="111">
        <v>1</v>
      </c>
      <c r="J142" s="112">
        <v>4987482550543</v>
      </c>
      <c r="K142" s="113">
        <v>159500</v>
      </c>
      <c r="L142" s="113">
        <v>175500</v>
      </c>
      <c r="M142" s="111" t="s">
        <v>23</v>
      </c>
      <c r="N142" s="111" t="s">
        <v>23</v>
      </c>
      <c r="O142" s="111">
        <v>70966001</v>
      </c>
      <c r="P142" s="111" t="s">
        <v>75</v>
      </c>
      <c r="Q142" s="116" t="s">
        <v>82</v>
      </c>
      <c r="R142" s="109"/>
      <c r="S142" s="177"/>
    </row>
    <row r="143" spans="1:19">
      <c r="A143" s="108">
        <v>219008</v>
      </c>
      <c r="B143" s="109"/>
      <c r="C143" s="109"/>
      <c r="D143" s="109" t="s">
        <v>256</v>
      </c>
      <c r="E143" s="110" t="s">
        <v>257</v>
      </c>
      <c r="F143" s="16">
        <v>219008</v>
      </c>
      <c r="G143" s="17" t="s">
        <v>265</v>
      </c>
      <c r="H143" s="118"/>
      <c r="I143" s="111">
        <v>1</v>
      </c>
      <c r="J143" s="112">
        <v>4987482550550</v>
      </c>
      <c r="K143" s="113">
        <v>132000</v>
      </c>
      <c r="L143" s="113">
        <v>145200</v>
      </c>
      <c r="M143" s="111" t="s">
        <v>23</v>
      </c>
      <c r="N143" s="111" t="s">
        <v>23</v>
      </c>
      <c r="O143" s="111">
        <v>70966001</v>
      </c>
      <c r="P143" s="111" t="s">
        <v>75</v>
      </c>
      <c r="Q143" s="116" t="s">
        <v>82</v>
      </c>
      <c r="R143" s="109"/>
      <c r="S143" s="177"/>
    </row>
    <row r="144" spans="1:19">
      <c r="A144" s="108">
        <v>219009</v>
      </c>
      <c r="B144" s="109"/>
      <c r="C144" s="109"/>
      <c r="D144" s="109" t="s">
        <v>256</v>
      </c>
      <c r="E144" s="110" t="s">
        <v>257</v>
      </c>
      <c r="F144" s="16">
        <v>219009</v>
      </c>
      <c r="G144" s="17" t="s">
        <v>266</v>
      </c>
      <c r="H144" s="118"/>
      <c r="I144" s="111">
        <v>1</v>
      </c>
      <c r="J144" s="112">
        <v>4987482550567</v>
      </c>
      <c r="K144" s="113">
        <v>165000</v>
      </c>
      <c r="L144" s="113">
        <v>181500</v>
      </c>
      <c r="M144" s="111" t="s">
        <v>23</v>
      </c>
      <c r="N144" s="111" t="s">
        <v>23</v>
      </c>
      <c r="O144" s="111">
        <v>70966001</v>
      </c>
      <c r="P144" s="111" t="s">
        <v>75</v>
      </c>
      <c r="Q144" s="116" t="s">
        <v>82</v>
      </c>
      <c r="R144" s="109"/>
      <c r="S144" s="177"/>
    </row>
    <row r="145" spans="1:19">
      <c r="A145" s="108">
        <v>219011</v>
      </c>
      <c r="B145" s="109"/>
      <c r="C145" s="109"/>
      <c r="D145" s="109" t="s">
        <v>256</v>
      </c>
      <c r="E145" s="110" t="s">
        <v>257</v>
      </c>
      <c r="F145" s="16">
        <v>219011</v>
      </c>
      <c r="G145" s="17" t="s">
        <v>267</v>
      </c>
      <c r="H145" s="118"/>
      <c r="I145" s="111">
        <v>1</v>
      </c>
      <c r="J145" s="112">
        <v>4987482550581</v>
      </c>
      <c r="K145" s="113">
        <v>126500.00000000001</v>
      </c>
      <c r="L145" s="113">
        <v>139000</v>
      </c>
      <c r="M145" s="111" t="s">
        <v>23</v>
      </c>
      <c r="N145" s="111" t="s">
        <v>23</v>
      </c>
      <c r="O145" s="111">
        <v>70966001</v>
      </c>
      <c r="P145" s="111" t="s">
        <v>75</v>
      </c>
      <c r="Q145" s="116" t="s">
        <v>82</v>
      </c>
      <c r="R145" s="109"/>
      <c r="S145" s="177"/>
    </row>
    <row r="146" spans="1:19">
      <c r="A146" s="108">
        <v>219012</v>
      </c>
      <c r="B146" s="109"/>
      <c r="C146" s="109"/>
      <c r="D146" s="109" t="s">
        <v>256</v>
      </c>
      <c r="E146" s="110" t="s">
        <v>257</v>
      </c>
      <c r="F146" s="16">
        <v>219012</v>
      </c>
      <c r="G146" s="17" t="s">
        <v>268</v>
      </c>
      <c r="H146" s="118"/>
      <c r="I146" s="111">
        <v>1</v>
      </c>
      <c r="J146" s="112">
        <v>4987482550598</v>
      </c>
      <c r="K146" s="113">
        <v>159500</v>
      </c>
      <c r="L146" s="113">
        <v>175500</v>
      </c>
      <c r="M146" s="111" t="s">
        <v>23</v>
      </c>
      <c r="N146" s="111" t="s">
        <v>23</v>
      </c>
      <c r="O146" s="111">
        <v>70966001</v>
      </c>
      <c r="P146" s="111" t="s">
        <v>75</v>
      </c>
      <c r="Q146" s="116" t="s">
        <v>82</v>
      </c>
      <c r="R146" s="109"/>
      <c r="S146" s="177"/>
    </row>
    <row r="147" spans="1:19">
      <c r="A147" s="108">
        <v>219013</v>
      </c>
      <c r="B147" s="109"/>
      <c r="C147" s="109"/>
      <c r="D147" s="109" t="s">
        <v>256</v>
      </c>
      <c r="E147" s="110" t="s">
        <v>257</v>
      </c>
      <c r="F147" s="16">
        <v>219013</v>
      </c>
      <c r="G147" s="17" t="s">
        <v>269</v>
      </c>
      <c r="H147" s="118"/>
      <c r="I147" s="111">
        <v>1</v>
      </c>
      <c r="J147" s="112">
        <v>4987482550604</v>
      </c>
      <c r="K147" s="113">
        <v>132000</v>
      </c>
      <c r="L147" s="113">
        <v>145200</v>
      </c>
      <c r="M147" s="111" t="s">
        <v>23</v>
      </c>
      <c r="N147" s="111" t="s">
        <v>23</v>
      </c>
      <c r="O147" s="111">
        <v>70966001</v>
      </c>
      <c r="P147" s="111" t="s">
        <v>75</v>
      </c>
      <c r="Q147" s="116" t="s">
        <v>82</v>
      </c>
      <c r="R147" s="109"/>
      <c r="S147" s="177"/>
    </row>
    <row r="148" spans="1:19">
      <c r="A148" s="108">
        <v>219015</v>
      </c>
      <c r="B148" s="109"/>
      <c r="C148" s="109"/>
      <c r="D148" s="109" t="s">
        <v>256</v>
      </c>
      <c r="E148" s="110" t="s">
        <v>257</v>
      </c>
      <c r="F148" s="16">
        <v>219015</v>
      </c>
      <c r="G148" s="17" t="s">
        <v>270</v>
      </c>
      <c r="H148" s="118"/>
      <c r="I148" s="111">
        <v>1</v>
      </c>
      <c r="J148" s="112">
        <v>4987482550611</v>
      </c>
      <c r="K148" s="113">
        <v>148500</v>
      </c>
      <c r="L148" s="113">
        <v>163400</v>
      </c>
      <c r="M148" s="111" t="s">
        <v>23</v>
      </c>
      <c r="N148" s="111" t="s">
        <v>23</v>
      </c>
      <c r="O148" s="111">
        <v>70966001</v>
      </c>
      <c r="P148" s="111" t="s">
        <v>75</v>
      </c>
      <c r="Q148" s="116" t="s">
        <v>82</v>
      </c>
      <c r="R148" s="109"/>
      <c r="S148" s="177"/>
    </row>
    <row r="149" spans="1:19">
      <c r="A149" s="108">
        <v>219017</v>
      </c>
      <c r="B149" s="109"/>
      <c r="C149" s="109"/>
      <c r="D149" s="109" t="s">
        <v>256</v>
      </c>
      <c r="E149" s="110" t="s">
        <v>257</v>
      </c>
      <c r="F149" s="16">
        <v>219017</v>
      </c>
      <c r="G149" s="17" t="s">
        <v>271</v>
      </c>
      <c r="H149" s="118"/>
      <c r="I149" s="111">
        <v>1</v>
      </c>
      <c r="J149" s="112">
        <v>4987482550628</v>
      </c>
      <c r="K149" s="113">
        <v>132000</v>
      </c>
      <c r="L149" s="113">
        <v>145200</v>
      </c>
      <c r="M149" s="111" t="s">
        <v>23</v>
      </c>
      <c r="N149" s="111" t="s">
        <v>23</v>
      </c>
      <c r="O149" s="111">
        <v>70966001</v>
      </c>
      <c r="P149" s="111" t="s">
        <v>75</v>
      </c>
      <c r="Q149" s="116" t="s">
        <v>82</v>
      </c>
      <c r="R149" s="109"/>
      <c r="S149" s="177"/>
    </row>
    <row r="150" spans="1:19">
      <c r="A150" s="108">
        <v>219018</v>
      </c>
      <c r="B150" s="109"/>
      <c r="C150" s="109"/>
      <c r="D150" s="109" t="s">
        <v>256</v>
      </c>
      <c r="E150" s="110" t="s">
        <v>257</v>
      </c>
      <c r="F150" s="16">
        <v>219018</v>
      </c>
      <c r="G150" s="17" t="s">
        <v>272</v>
      </c>
      <c r="H150" s="118"/>
      <c r="I150" s="111">
        <v>1</v>
      </c>
      <c r="J150" s="112">
        <v>4987482550574</v>
      </c>
      <c r="K150" s="113">
        <v>11000</v>
      </c>
      <c r="L150" s="113">
        <v>12100</v>
      </c>
      <c r="M150" s="111" t="s">
        <v>23</v>
      </c>
      <c r="N150" s="111" t="s">
        <v>23</v>
      </c>
      <c r="O150" s="111">
        <v>70966001</v>
      </c>
      <c r="P150" s="111" t="s">
        <v>75</v>
      </c>
      <c r="Q150" s="116" t="s">
        <v>82</v>
      </c>
      <c r="R150" s="109"/>
      <c r="S150" s="177"/>
    </row>
    <row r="151" spans="1:19">
      <c r="A151" s="135">
        <v>219203</v>
      </c>
      <c r="B151" s="109"/>
      <c r="C151" s="109"/>
      <c r="D151" s="109" t="s">
        <v>124</v>
      </c>
      <c r="E151" s="110" t="s">
        <v>125</v>
      </c>
      <c r="F151" s="136">
        <v>219203</v>
      </c>
      <c r="G151" s="109" t="s">
        <v>273</v>
      </c>
      <c r="H151" s="109"/>
      <c r="I151" s="134">
        <v>1</v>
      </c>
      <c r="J151" s="112">
        <v>4987482544757</v>
      </c>
      <c r="K151" s="113">
        <v>242000.00000000003</v>
      </c>
      <c r="L151" s="113">
        <v>266200</v>
      </c>
      <c r="M151" s="111" t="s">
        <v>23</v>
      </c>
      <c r="N151" s="111" t="s">
        <v>23</v>
      </c>
      <c r="O151" s="111">
        <v>70966001</v>
      </c>
      <c r="P151" s="111" t="s">
        <v>81</v>
      </c>
      <c r="Q151" s="116" t="s">
        <v>82</v>
      </c>
      <c r="R151" s="109"/>
      <c r="S151" s="177"/>
    </row>
    <row r="152" spans="1:19">
      <c r="A152" s="135">
        <v>219204</v>
      </c>
      <c r="B152" s="109"/>
      <c r="C152" s="109"/>
      <c r="D152" s="109" t="s">
        <v>124</v>
      </c>
      <c r="E152" s="110" t="s">
        <v>125</v>
      </c>
      <c r="F152" s="136">
        <v>219204</v>
      </c>
      <c r="G152" s="109" t="s">
        <v>274</v>
      </c>
      <c r="H152" s="109"/>
      <c r="I152" s="111">
        <v>1</v>
      </c>
      <c r="J152" s="112">
        <v>4987482544764</v>
      </c>
      <c r="K152" s="113">
        <v>242000.00000000003</v>
      </c>
      <c r="L152" s="113">
        <v>266200.00000000006</v>
      </c>
      <c r="M152" s="111" t="s">
        <v>23</v>
      </c>
      <c r="N152" s="111" t="s">
        <v>23</v>
      </c>
      <c r="O152" s="111">
        <v>70966001</v>
      </c>
      <c r="P152" s="111" t="s">
        <v>81</v>
      </c>
      <c r="Q152" s="116" t="s">
        <v>82</v>
      </c>
      <c r="R152" s="109"/>
      <c r="S152" s="177"/>
    </row>
    <row r="153" spans="1:19">
      <c r="A153" s="108">
        <v>219301</v>
      </c>
      <c r="B153" s="109"/>
      <c r="C153" s="109"/>
      <c r="D153" s="109" t="s">
        <v>124</v>
      </c>
      <c r="E153" s="110" t="s">
        <v>125</v>
      </c>
      <c r="F153" s="111">
        <v>219301</v>
      </c>
      <c r="G153" s="109" t="s">
        <v>275</v>
      </c>
      <c r="H153" s="109"/>
      <c r="I153" s="111">
        <v>1</v>
      </c>
      <c r="J153" s="112">
        <v>4987482544962</v>
      </c>
      <c r="K153" s="113">
        <v>825000.00000000012</v>
      </c>
      <c r="L153" s="113">
        <v>266200.00000000006</v>
      </c>
      <c r="M153" s="111" t="s">
        <v>23</v>
      </c>
      <c r="N153" s="111" t="s">
        <v>23</v>
      </c>
      <c r="O153" s="111">
        <v>70966001</v>
      </c>
      <c r="P153" s="111" t="s">
        <v>81</v>
      </c>
      <c r="Q153" s="116" t="s">
        <v>82</v>
      </c>
      <c r="R153" s="109"/>
      <c r="S153" s="177"/>
    </row>
    <row r="154" spans="1:19">
      <c r="A154" s="108">
        <v>219304</v>
      </c>
      <c r="B154" s="109"/>
      <c r="C154" s="109"/>
      <c r="D154" s="109" t="s">
        <v>124</v>
      </c>
      <c r="E154" s="110" t="s">
        <v>125</v>
      </c>
      <c r="F154" s="111">
        <v>219304</v>
      </c>
      <c r="G154" s="109" t="s">
        <v>276</v>
      </c>
      <c r="H154" s="109"/>
      <c r="I154" s="111">
        <v>1</v>
      </c>
      <c r="J154" s="112">
        <v>4987482545488</v>
      </c>
      <c r="K154" s="113">
        <v>220000.00000000003</v>
      </c>
      <c r="L154" s="113">
        <v>242000</v>
      </c>
      <c r="M154" s="111" t="s">
        <v>23</v>
      </c>
      <c r="N154" s="111" t="s">
        <v>23</v>
      </c>
      <c r="O154" s="111">
        <v>70966001</v>
      </c>
      <c r="P154" s="111" t="s">
        <v>81</v>
      </c>
      <c r="Q154" s="116" t="s">
        <v>82</v>
      </c>
      <c r="R154" s="109"/>
      <c r="S154" s="177"/>
    </row>
    <row r="155" spans="1:19">
      <c r="A155" s="108">
        <v>219305</v>
      </c>
      <c r="B155" s="109"/>
      <c r="C155" s="109"/>
      <c r="D155" s="109" t="s">
        <v>124</v>
      </c>
      <c r="E155" s="110" t="s">
        <v>125</v>
      </c>
      <c r="F155" s="111">
        <v>219305</v>
      </c>
      <c r="G155" s="109" t="s">
        <v>277</v>
      </c>
      <c r="H155" s="109"/>
      <c r="I155" s="111">
        <v>1</v>
      </c>
      <c r="J155" s="112">
        <v>4987482545495</v>
      </c>
      <c r="K155" s="113">
        <v>176000</v>
      </c>
      <c r="L155" s="113">
        <v>193600</v>
      </c>
      <c r="M155" s="111" t="s">
        <v>23</v>
      </c>
      <c r="N155" s="111" t="s">
        <v>23</v>
      </c>
      <c r="O155" s="111">
        <v>70966001</v>
      </c>
      <c r="P155" s="111" t="s">
        <v>81</v>
      </c>
      <c r="Q155" s="116" t="s">
        <v>82</v>
      </c>
      <c r="R155" s="109"/>
      <c r="S155" s="177"/>
    </row>
    <row r="156" spans="1:19">
      <c r="A156" s="108">
        <v>219308</v>
      </c>
      <c r="B156" s="109"/>
      <c r="C156" s="109"/>
      <c r="D156" s="109" t="s">
        <v>124</v>
      </c>
      <c r="E156" s="110" t="s">
        <v>125</v>
      </c>
      <c r="F156" s="111">
        <v>219308</v>
      </c>
      <c r="G156" s="109" t="s">
        <v>278</v>
      </c>
      <c r="H156" s="109"/>
      <c r="I156" s="111">
        <v>1</v>
      </c>
      <c r="J156" s="112">
        <v>4987482545501</v>
      </c>
      <c r="K156" s="113">
        <v>176000</v>
      </c>
      <c r="L156" s="113">
        <v>193600.00000000003</v>
      </c>
      <c r="M156" s="111" t="s">
        <v>23</v>
      </c>
      <c r="N156" s="111" t="s">
        <v>23</v>
      </c>
      <c r="O156" s="111">
        <v>70966001</v>
      </c>
      <c r="P156" s="111" t="s">
        <v>81</v>
      </c>
      <c r="Q156" s="116" t="s">
        <v>82</v>
      </c>
      <c r="R156" s="109"/>
      <c r="S156" s="177"/>
    </row>
    <row r="157" spans="1:19">
      <c r="A157" s="108">
        <v>219309</v>
      </c>
      <c r="B157" s="109"/>
      <c r="C157" s="109"/>
      <c r="D157" s="109" t="s">
        <v>124</v>
      </c>
      <c r="E157" s="110" t="s">
        <v>125</v>
      </c>
      <c r="F157" s="111">
        <v>219309</v>
      </c>
      <c r="G157" s="109" t="s">
        <v>279</v>
      </c>
      <c r="H157" s="109"/>
      <c r="I157" s="111">
        <v>1</v>
      </c>
      <c r="J157" s="112">
        <v>4987482545549</v>
      </c>
      <c r="K157" s="113">
        <v>176000</v>
      </c>
      <c r="L157" s="113">
        <v>193600.00000000003</v>
      </c>
      <c r="M157" s="111" t="s">
        <v>23</v>
      </c>
      <c r="N157" s="111" t="s">
        <v>23</v>
      </c>
      <c r="O157" s="111">
        <v>70966001</v>
      </c>
      <c r="P157" s="111" t="s">
        <v>81</v>
      </c>
      <c r="Q157" s="116" t="s">
        <v>82</v>
      </c>
      <c r="R157" s="109"/>
      <c r="S157" s="177"/>
    </row>
    <row r="158" spans="1:19">
      <c r="A158" s="108">
        <v>219311</v>
      </c>
      <c r="B158" s="109"/>
      <c r="C158" s="109"/>
      <c r="D158" s="109" t="s">
        <v>124</v>
      </c>
      <c r="E158" s="110" t="s">
        <v>125</v>
      </c>
      <c r="F158" s="111">
        <v>219311</v>
      </c>
      <c r="G158" s="109" t="s">
        <v>280</v>
      </c>
      <c r="H158" s="109"/>
      <c r="I158" s="111">
        <v>1</v>
      </c>
      <c r="J158" s="112">
        <v>4987482545556</v>
      </c>
      <c r="K158" s="113">
        <v>220000.00000000003</v>
      </c>
      <c r="L158" s="113">
        <v>242000</v>
      </c>
      <c r="M158" s="111" t="s">
        <v>23</v>
      </c>
      <c r="N158" s="111" t="s">
        <v>23</v>
      </c>
      <c r="O158" s="111">
        <v>70966001</v>
      </c>
      <c r="P158" s="111" t="s">
        <v>81</v>
      </c>
      <c r="Q158" s="116" t="s">
        <v>82</v>
      </c>
      <c r="R158" s="109"/>
      <c r="S158" s="177"/>
    </row>
    <row r="159" spans="1:19">
      <c r="A159" s="108">
        <v>219313</v>
      </c>
      <c r="B159" s="109"/>
      <c r="C159" s="109"/>
      <c r="D159" s="109" t="s">
        <v>124</v>
      </c>
      <c r="E159" s="110" t="s">
        <v>125</v>
      </c>
      <c r="F159" s="111">
        <v>219313</v>
      </c>
      <c r="G159" s="109" t="s">
        <v>281</v>
      </c>
      <c r="H159" s="109"/>
      <c r="I159" s="111">
        <v>1</v>
      </c>
      <c r="J159" s="112">
        <v>4987482545563</v>
      </c>
      <c r="K159" s="113">
        <v>220000.00000000003</v>
      </c>
      <c r="L159" s="113">
        <v>242000.00000000006</v>
      </c>
      <c r="M159" s="111" t="s">
        <v>23</v>
      </c>
      <c r="N159" s="111" t="s">
        <v>23</v>
      </c>
      <c r="O159" s="111">
        <v>70966001</v>
      </c>
      <c r="P159" s="111" t="s">
        <v>81</v>
      </c>
      <c r="Q159" s="116" t="s">
        <v>82</v>
      </c>
      <c r="R159" s="109"/>
      <c r="S159" s="177"/>
    </row>
    <row r="160" spans="1:19">
      <c r="A160" s="108">
        <v>219314</v>
      </c>
      <c r="B160" s="109"/>
      <c r="C160" s="109"/>
      <c r="D160" s="109" t="s">
        <v>124</v>
      </c>
      <c r="E160" s="110" t="s">
        <v>125</v>
      </c>
      <c r="F160" s="111">
        <v>219314</v>
      </c>
      <c r="G160" s="109" t="s">
        <v>282</v>
      </c>
      <c r="H160" s="109"/>
      <c r="I160" s="111">
        <v>1</v>
      </c>
      <c r="J160" s="112">
        <v>4987482545570</v>
      </c>
      <c r="K160" s="113">
        <v>220000.00000000003</v>
      </c>
      <c r="L160" s="113">
        <v>242000.00000000006</v>
      </c>
      <c r="M160" s="111" t="s">
        <v>23</v>
      </c>
      <c r="N160" s="111" t="s">
        <v>23</v>
      </c>
      <c r="O160" s="111">
        <v>70966001</v>
      </c>
      <c r="P160" s="111" t="s">
        <v>81</v>
      </c>
      <c r="Q160" s="116" t="s">
        <v>82</v>
      </c>
      <c r="R160" s="109"/>
      <c r="S160" s="177"/>
    </row>
    <row r="161" spans="1:19">
      <c r="A161" s="108">
        <v>219321</v>
      </c>
      <c r="B161" s="109"/>
      <c r="C161" s="109"/>
      <c r="D161" s="109" t="s">
        <v>124</v>
      </c>
      <c r="E161" s="110" t="s">
        <v>125</v>
      </c>
      <c r="F161" s="111">
        <v>219321</v>
      </c>
      <c r="G161" s="109" t="s">
        <v>283</v>
      </c>
      <c r="H161" s="109"/>
      <c r="I161" s="111">
        <v>1</v>
      </c>
      <c r="J161" s="133">
        <v>4987482545884</v>
      </c>
      <c r="K161" s="113">
        <v>29700.000000000004</v>
      </c>
      <c r="L161" s="113">
        <v>32600</v>
      </c>
      <c r="M161" s="111" t="s">
        <v>23</v>
      </c>
      <c r="N161" s="111" t="s">
        <v>23</v>
      </c>
      <c r="O161" s="111">
        <v>70966001</v>
      </c>
      <c r="P161" s="111" t="s">
        <v>81</v>
      </c>
      <c r="Q161" s="116" t="s">
        <v>82</v>
      </c>
      <c r="R161" s="109"/>
      <c r="S161" s="177"/>
    </row>
    <row r="162" spans="1:19">
      <c r="A162" s="108">
        <v>219331</v>
      </c>
      <c r="B162" s="109"/>
      <c r="C162" s="109"/>
      <c r="D162" s="109" t="s">
        <v>124</v>
      </c>
      <c r="E162" s="110" t="s">
        <v>125</v>
      </c>
      <c r="F162" s="111">
        <v>219331</v>
      </c>
      <c r="G162" s="109" t="s">
        <v>284</v>
      </c>
      <c r="H162" s="109"/>
      <c r="I162" s="111">
        <v>1</v>
      </c>
      <c r="J162" s="112">
        <v>4987482545174</v>
      </c>
      <c r="K162" s="113">
        <v>176000</v>
      </c>
      <c r="L162" s="113">
        <v>193600.00000000003</v>
      </c>
      <c r="M162" s="111" t="s">
        <v>23</v>
      </c>
      <c r="N162" s="111" t="s">
        <v>23</v>
      </c>
      <c r="O162" s="111">
        <v>70966001</v>
      </c>
      <c r="P162" s="111" t="s">
        <v>81</v>
      </c>
      <c r="Q162" s="116" t="s">
        <v>82</v>
      </c>
      <c r="R162" s="109"/>
      <c r="S162" s="177"/>
    </row>
    <row r="163" spans="1:19">
      <c r="A163" s="108">
        <v>219332</v>
      </c>
      <c r="B163" s="109"/>
      <c r="C163" s="109"/>
      <c r="D163" s="109" t="s">
        <v>124</v>
      </c>
      <c r="E163" s="110" t="s">
        <v>125</v>
      </c>
      <c r="F163" s="111">
        <v>219332</v>
      </c>
      <c r="G163" s="109" t="s">
        <v>285</v>
      </c>
      <c r="H163" s="109"/>
      <c r="I163" s="111">
        <v>1</v>
      </c>
      <c r="J163" s="112">
        <v>4987482545181</v>
      </c>
      <c r="K163" s="113">
        <v>176000</v>
      </c>
      <c r="L163" s="113">
        <v>193600.00000000003</v>
      </c>
      <c r="M163" s="111" t="s">
        <v>23</v>
      </c>
      <c r="N163" s="111" t="s">
        <v>23</v>
      </c>
      <c r="O163" s="111">
        <v>70966001</v>
      </c>
      <c r="P163" s="111" t="s">
        <v>81</v>
      </c>
      <c r="Q163" s="116" t="s">
        <v>82</v>
      </c>
      <c r="R163" s="109"/>
      <c r="S163" s="177"/>
    </row>
    <row r="164" spans="1:19">
      <c r="A164" s="108">
        <v>219333</v>
      </c>
      <c r="B164" s="109"/>
      <c r="C164" s="109"/>
      <c r="D164" s="109" t="s">
        <v>124</v>
      </c>
      <c r="E164" s="110" t="s">
        <v>125</v>
      </c>
      <c r="F164" s="111">
        <v>219333</v>
      </c>
      <c r="G164" s="109" t="s">
        <v>286</v>
      </c>
      <c r="H164" s="109"/>
      <c r="I164" s="111">
        <v>1</v>
      </c>
      <c r="J164" s="112">
        <v>4987482545198</v>
      </c>
      <c r="K164" s="113">
        <v>176000</v>
      </c>
      <c r="L164" s="113">
        <v>193600.00000000003</v>
      </c>
      <c r="M164" s="111" t="s">
        <v>23</v>
      </c>
      <c r="N164" s="111" t="s">
        <v>23</v>
      </c>
      <c r="O164" s="111">
        <v>70966001</v>
      </c>
      <c r="P164" s="111" t="s">
        <v>81</v>
      </c>
      <c r="Q164" s="116" t="s">
        <v>82</v>
      </c>
      <c r="R164" s="109"/>
      <c r="S164" s="177"/>
    </row>
    <row r="165" spans="1:19">
      <c r="A165" s="108">
        <v>219335</v>
      </c>
      <c r="B165" s="109"/>
      <c r="C165" s="109"/>
      <c r="D165" s="109" t="s">
        <v>124</v>
      </c>
      <c r="E165" s="110" t="s">
        <v>125</v>
      </c>
      <c r="F165" s="111">
        <v>219335</v>
      </c>
      <c r="G165" s="109" t="s">
        <v>287</v>
      </c>
      <c r="H165" s="109"/>
      <c r="I165" s="111">
        <v>1</v>
      </c>
      <c r="J165" s="112">
        <v>4987482545167</v>
      </c>
      <c r="K165" s="113">
        <v>176000</v>
      </c>
      <c r="L165" s="113">
        <v>193600.00000000003</v>
      </c>
      <c r="M165" s="111" t="s">
        <v>23</v>
      </c>
      <c r="N165" s="111" t="s">
        <v>23</v>
      </c>
      <c r="O165" s="111">
        <v>70966001</v>
      </c>
      <c r="P165" s="111" t="s">
        <v>81</v>
      </c>
      <c r="Q165" s="116" t="s">
        <v>82</v>
      </c>
      <c r="R165" s="109"/>
      <c r="S165" s="177"/>
    </row>
    <row r="166" spans="1:19">
      <c r="A166" s="108">
        <v>219336</v>
      </c>
      <c r="B166" s="109"/>
      <c r="C166" s="109"/>
      <c r="D166" s="109" t="s">
        <v>124</v>
      </c>
      <c r="E166" s="110" t="s">
        <v>125</v>
      </c>
      <c r="F166" s="111">
        <v>219336</v>
      </c>
      <c r="G166" s="109" t="s">
        <v>288</v>
      </c>
      <c r="H166" s="109"/>
      <c r="I166" s="111">
        <v>1</v>
      </c>
      <c r="J166" s="112">
        <v>4987482543330</v>
      </c>
      <c r="K166" s="113">
        <v>176000</v>
      </c>
      <c r="L166" s="113">
        <v>193600.00000000003</v>
      </c>
      <c r="M166" s="111" t="s">
        <v>23</v>
      </c>
      <c r="N166" s="111" t="s">
        <v>23</v>
      </c>
      <c r="O166" s="111">
        <v>70966001</v>
      </c>
      <c r="P166" s="111" t="s">
        <v>81</v>
      </c>
      <c r="Q166" s="116" t="s">
        <v>82</v>
      </c>
      <c r="R166" s="109"/>
      <c r="S166" s="177"/>
    </row>
    <row r="167" spans="1:19">
      <c r="A167" s="108">
        <v>219337</v>
      </c>
      <c r="B167" s="109"/>
      <c r="C167" s="109"/>
      <c r="D167" s="109" t="s">
        <v>124</v>
      </c>
      <c r="E167" s="110" t="s">
        <v>125</v>
      </c>
      <c r="F167" s="111">
        <v>219337</v>
      </c>
      <c r="G167" s="109" t="s">
        <v>289</v>
      </c>
      <c r="H167" s="109"/>
      <c r="I167" s="111">
        <v>1</v>
      </c>
      <c r="J167" s="112">
        <v>4987482543347</v>
      </c>
      <c r="K167" s="113">
        <v>176000</v>
      </c>
      <c r="L167" s="113">
        <v>193600.00000000003</v>
      </c>
      <c r="M167" s="111" t="s">
        <v>23</v>
      </c>
      <c r="N167" s="111" t="s">
        <v>23</v>
      </c>
      <c r="O167" s="111">
        <v>70966001</v>
      </c>
      <c r="P167" s="111" t="s">
        <v>81</v>
      </c>
      <c r="Q167" s="116" t="s">
        <v>82</v>
      </c>
      <c r="R167" s="109"/>
      <c r="S167" s="177"/>
    </row>
    <row r="168" spans="1:19">
      <c r="A168" s="108">
        <v>219338</v>
      </c>
      <c r="B168" s="109"/>
      <c r="C168" s="109"/>
      <c r="D168" s="109" t="s">
        <v>124</v>
      </c>
      <c r="E168" s="110" t="s">
        <v>125</v>
      </c>
      <c r="F168" s="111">
        <v>219338</v>
      </c>
      <c r="G168" s="109" t="s">
        <v>290</v>
      </c>
      <c r="H168" s="109"/>
      <c r="I168" s="111">
        <v>1</v>
      </c>
      <c r="J168" s="112">
        <v>4987482545143</v>
      </c>
      <c r="K168" s="113">
        <v>176000</v>
      </c>
      <c r="L168" s="113">
        <v>193600.00000000003</v>
      </c>
      <c r="M168" s="111" t="s">
        <v>23</v>
      </c>
      <c r="N168" s="111" t="s">
        <v>23</v>
      </c>
      <c r="O168" s="111">
        <v>70966001</v>
      </c>
      <c r="P168" s="111" t="s">
        <v>81</v>
      </c>
      <c r="Q168" s="116" t="s">
        <v>82</v>
      </c>
      <c r="R168" s="109"/>
      <c r="S168" s="177"/>
    </row>
    <row r="169" spans="1:19">
      <c r="A169" s="108">
        <v>219339</v>
      </c>
      <c r="B169" s="109"/>
      <c r="C169" s="109"/>
      <c r="D169" s="109" t="s">
        <v>124</v>
      </c>
      <c r="E169" s="110" t="s">
        <v>125</v>
      </c>
      <c r="F169" s="111">
        <v>219339</v>
      </c>
      <c r="G169" s="109" t="s">
        <v>291</v>
      </c>
      <c r="H169" s="109"/>
      <c r="I169" s="111">
        <v>1</v>
      </c>
      <c r="J169" s="112">
        <v>4987482545150</v>
      </c>
      <c r="K169" s="113">
        <v>176000</v>
      </c>
      <c r="L169" s="113">
        <v>193600.00000000003</v>
      </c>
      <c r="M169" s="111" t="s">
        <v>23</v>
      </c>
      <c r="N169" s="111" t="s">
        <v>23</v>
      </c>
      <c r="O169" s="111">
        <v>70966001</v>
      </c>
      <c r="P169" s="111" t="s">
        <v>81</v>
      </c>
      <c r="Q169" s="116" t="s">
        <v>82</v>
      </c>
      <c r="R169" s="109"/>
      <c r="S169" s="177"/>
    </row>
    <row r="170" spans="1:19">
      <c r="A170" s="135">
        <v>219355</v>
      </c>
      <c r="B170" s="109"/>
      <c r="C170" s="109"/>
      <c r="D170" s="109" t="s">
        <v>124</v>
      </c>
      <c r="E170" s="110" t="s">
        <v>125</v>
      </c>
      <c r="F170" s="136">
        <v>219355</v>
      </c>
      <c r="G170" s="109" t="s">
        <v>292</v>
      </c>
      <c r="H170" s="109"/>
      <c r="I170" s="111">
        <v>1</v>
      </c>
      <c r="J170" s="137">
        <v>4987482545600</v>
      </c>
      <c r="K170" s="113">
        <v>330000</v>
      </c>
      <c r="L170" s="113">
        <v>363000.00000000006</v>
      </c>
      <c r="M170" s="111" t="s">
        <v>23</v>
      </c>
      <c r="N170" s="111" t="s">
        <v>23</v>
      </c>
      <c r="O170" s="111">
        <v>70966001</v>
      </c>
      <c r="P170" s="111" t="s">
        <v>81</v>
      </c>
      <c r="Q170" s="116" t="s">
        <v>82</v>
      </c>
      <c r="R170" s="109"/>
      <c r="S170" s="177"/>
    </row>
    <row r="171" spans="1:19">
      <c r="A171" s="135">
        <v>219356</v>
      </c>
      <c r="B171" s="109"/>
      <c r="C171" s="109"/>
      <c r="D171" s="109" t="s">
        <v>124</v>
      </c>
      <c r="E171" s="110" t="s">
        <v>125</v>
      </c>
      <c r="F171" s="136">
        <v>219356</v>
      </c>
      <c r="G171" s="109" t="s">
        <v>293</v>
      </c>
      <c r="H171" s="109"/>
      <c r="I171" s="111">
        <v>1</v>
      </c>
      <c r="J171" s="137">
        <v>4987482545617</v>
      </c>
      <c r="K171" s="113">
        <v>330000</v>
      </c>
      <c r="L171" s="113">
        <v>363000.00000000006</v>
      </c>
      <c r="M171" s="111" t="s">
        <v>23</v>
      </c>
      <c r="N171" s="111" t="s">
        <v>23</v>
      </c>
      <c r="O171" s="111">
        <v>70966001</v>
      </c>
      <c r="P171" s="111" t="s">
        <v>81</v>
      </c>
      <c r="Q171" s="116" t="s">
        <v>82</v>
      </c>
      <c r="R171" s="109"/>
      <c r="S171" s="177"/>
    </row>
    <row r="172" spans="1:19">
      <c r="A172" s="135">
        <v>219357</v>
      </c>
      <c r="B172" s="109"/>
      <c r="C172" s="109"/>
      <c r="D172" s="109" t="s">
        <v>124</v>
      </c>
      <c r="E172" s="110" t="s">
        <v>125</v>
      </c>
      <c r="F172" s="136">
        <v>219357</v>
      </c>
      <c r="G172" s="109" t="s">
        <v>294</v>
      </c>
      <c r="H172" s="109"/>
      <c r="I172" s="111">
        <v>1</v>
      </c>
      <c r="J172" s="137">
        <v>4987482545624</v>
      </c>
      <c r="K172" s="113">
        <v>330000</v>
      </c>
      <c r="L172" s="113">
        <v>363000.00000000006</v>
      </c>
      <c r="M172" s="111" t="s">
        <v>23</v>
      </c>
      <c r="N172" s="111" t="s">
        <v>23</v>
      </c>
      <c r="O172" s="111">
        <v>70966001</v>
      </c>
      <c r="P172" s="111" t="s">
        <v>81</v>
      </c>
      <c r="Q172" s="116" t="s">
        <v>82</v>
      </c>
      <c r="R172" s="109"/>
      <c r="S172" s="177"/>
    </row>
    <row r="173" spans="1:19">
      <c r="A173" s="135">
        <v>219358</v>
      </c>
      <c r="B173" s="109"/>
      <c r="C173" s="109"/>
      <c r="D173" s="109" t="s">
        <v>124</v>
      </c>
      <c r="E173" s="110" t="s">
        <v>125</v>
      </c>
      <c r="F173" s="136">
        <v>219358</v>
      </c>
      <c r="G173" s="109" t="s">
        <v>295</v>
      </c>
      <c r="H173" s="109"/>
      <c r="I173" s="111">
        <v>1</v>
      </c>
      <c r="J173" s="137">
        <v>4987482545631</v>
      </c>
      <c r="K173" s="113">
        <v>330000</v>
      </c>
      <c r="L173" s="113">
        <v>363000.00000000006</v>
      </c>
      <c r="M173" s="111" t="s">
        <v>23</v>
      </c>
      <c r="N173" s="111" t="s">
        <v>23</v>
      </c>
      <c r="O173" s="111">
        <v>70966001</v>
      </c>
      <c r="P173" s="111" t="s">
        <v>81</v>
      </c>
      <c r="Q173" s="116" t="s">
        <v>82</v>
      </c>
      <c r="R173" s="109"/>
      <c r="S173" s="177"/>
    </row>
    <row r="174" spans="1:19">
      <c r="A174" s="108">
        <v>219438</v>
      </c>
      <c r="B174" s="109"/>
      <c r="C174" s="109"/>
      <c r="D174" s="109" t="s">
        <v>296</v>
      </c>
      <c r="E174" s="110" t="s">
        <v>297</v>
      </c>
      <c r="F174" s="111">
        <v>219438</v>
      </c>
      <c r="G174" s="109" t="s">
        <v>298</v>
      </c>
      <c r="H174" s="109"/>
      <c r="I174" s="111">
        <v>1</v>
      </c>
      <c r="J174" s="112">
        <v>4987482508889</v>
      </c>
      <c r="K174" s="113">
        <v>110000</v>
      </c>
      <c r="L174" s="113">
        <v>121000.00000000001</v>
      </c>
      <c r="M174" s="111" t="s">
        <v>23</v>
      </c>
      <c r="N174" s="111" t="s">
        <v>23</v>
      </c>
      <c r="O174" s="111">
        <v>70966001</v>
      </c>
      <c r="P174" s="111" t="s">
        <v>81</v>
      </c>
      <c r="Q174" s="116" t="s">
        <v>82</v>
      </c>
      <c r="R174" s="109"/>
      <c r="S174" s="177"/>
    </row>
    <row r="175" spans="1:19">
      <c r="A175" s="108">
        <v>219440</v>
      </c>
      <c r="B175" s="109"/>
      <c r="C175" s="109"/>
      <c r="D175" s="109" t="s">
        <v>124</v>
      </c>
      <c r="E175" s="110" t="s">
        <v>125</v>
      </c>
      <c r="F175" s="111">
        <v>219440</v>
      </c>
      <c r="G175" s="109" t="s">
        <v>299</v>
      </c>
      <c r="H175" s="109"/>
      <c r="I175" s="111">
        <v>1</v>
      </c>
      <c r="J175" s="112">
        <v>4987482543316</v>
      </c>
      <c r="K175" s="113">
        <v>176000</v>
      </c>
      <c r="L175" s="113">
        <v>193600.00000000003</v>
      </c>
      <c r="M175" s="111" t="s">
        <v>23</v>
      </c>
      <c r="N175" s="111" t="s">
        <v>23</v>
      </c>
      <c r="O175" s="111">
        <v>70966001</v>
      </c>
      <c r="P175" s="111" t="s">
        <v>81</v>
      </c>
      <c r="Q175" s="116" t="s">
        <v>82</v>
      </c>
      <c r="R175" s="109"/>
      <c r="S175" s="177"/>
    </row>
    <row r="176" spans="1:19">
      <c r="A176" s="108">
        <v>219441</v>
      </c>
      <c r="B176" s="109"/>
      <c r="C176" s="109"/>
      <c r="D176" s="109" t="s">
        <v>124</v>
      </c>
      <c r="E176" s="110" t="s">
        <v>125</v>
      </c>
      <c r="F176" s="111">
        <v>219441</v>
      </c>
      <c r="G176" s="109" t="s">
        <v>300</v>
      </c>
      <c r="H176" s="109"/>
      <c r="I176" s="111">
        <v>1</v>
      </c>
      <c r="J176" s="112">
        <v>4987482543323</v>
      </c>
      <c r="K176" s="113">
        <v>176000</v>
      </c>
      <c r="L176" s="113">
        <v>193600.00000000003</v>
      </c>
      <c r="M176" s="111" t="s">
        <v>23</v>
      </c>
      <c r="N176" s="111" t="s">
        <v>23</v>
      </c>
      <c r="O176" s="111">
        <v>70966001</v>
      </c>
      <c r="P176" s="111" t="s">
        <v>81</v>
      </c>
      <c r="Q176" s="116" t="s">
        <v>82</v>
      </c>
      <c r="R176" s="109"/>
      <c r="S176" s="177"/>
    </row>
    <row r="177" spans="1:19">
      <c r="A177" s="108">
        <v>219444</v>
      </c>
      <c r="B177" s="109"/>
      <c r="C177" s="109"/>
      <c r="D177" s="109" t="s">
        <v>124</v>
      </c>
      <c r="E177" s="110" t="s">
        <v>125</v>
      </c>
      <c r="F177" s="111">
        <v>219444</v>
      </c>
      <c r="G177" s="109" t="s">
        <v>301</v>
      </c>
      <c r="H177" s="109"/>
      <c r="I177" s="111">
        <v>1</v>
      </c>
      <c r="J177" s="112">
        <v>4987482508834</v>
      </c>
      <c r="K177" s="113">
        <v>165000</v>
      </c>
      <c r="L177" s="113">
        <v>181500.00000000003</v>
      </c>
      <c r="M177" s="111" t="s">
        <v>23</v>
      </c>
      <c r="N177" s="111" t="s">
        <v>23</v>
      </c>
      <c r="O177" s="111">
        <v>70966001</v>
      </c>
      <c r="P177" s="111" t="s">
        <v>81</v>
      </c>
      <c r="Q177" s="116" t="s">
        <v>82</v>
      </c>
      <c r="R177" s="109"/>
      <c r="S177" s="177"/>
    </row>
    <row r="178" spans="1:19">
      <c r="A178" s="108">
        <v>219445</v>
      </c>
      <c r="B178" s="109"/>
      <c r="C178" s="109"/>
      <c r="D178" s="109" t="s">
        <v>296</v>
      </c>
      <c r="E178" s="110" t="s">
        <v>297</v>
      </c>
      <c r="F178" s="111">
        <v>219445</v>
      </c>
      <c r="G178" s="109" t="s">
        <v>302</v>
      </c>
      <c r="H178" s="109"/>
      <c r="I178" s="111">
        <v>1</v>
      </c>
      <c r="J178" s="112">
        <v>4987482508933</v>
      </c>
      <c r="K178" s="113">
        <v>110000</v>
      </c>
      <c r="L178" s="113">
        <v>121000.00000000001</v>
      </c>
      <c r="M178" s="111" t="s">
        <v>23</v>
      </c>
      <c r="N178" s="111" t="s">
        <v>23</v>
      </c>
      <c r="O178" s="111">
        <v>70966001</v>
      </c>
      <c r="P178" s="111" t="s">
        <v>81</v>
      </c>
      <c r="Q178" s="116" t="s">
        <v>82</v>
      </c>
      <c r="R178" s="109"/>
      <c r="S178" s="177"/>
    </row>
    <row r="179" spans="1:19">
      <c r="A179" s="108">
        <v>219446</v>
      </c>
      <c r="B179" s="109"/>
      <c r="C179" s="109"/>
      <c r="D179" s="109" t="s">
        <v>296</v>
      </c>
      <c r="E179" s="110" t="s">
        <v>297</v>
      </c>
      <c r="F179" s="111">
        <v>219446</v>
      </c>
      <c r="G179" s="109" t="s">
        <v>1417</v>
      </c>
      <c r="H179" s="109"/>
      <c r="I179" s="111">
        <v>1</v>
      </c>
      <c r="J179" s="112">
        <v>4987482508896</v>
      </c>
      <c r="K179" s="113">
        <v>110000</v>
      </c>
      <c r="L179" s="113">
        <v>121000.00000000001</v>
      </c>
      <c r="M179" s="111" t="s">
        <v>23</v>
      </c>
      <c r="N179" s="111" t="s">
        <v>23</v>
      </c>
      <c r="O179" s="111">
        <v>70966001</v>
      </c>
      <c r="P179" s="111" t="s">
        <v>81</v>
      </c>
      <c r="Q179" s="116" t="s">
        <v>82</v>
      </c>
      <c r="R179" s="109"/>
      <c r="S179" s="177"/>
    </row>
    <row r="180" spans="1:19">
      <c r="A180" s="108">
        <v>219447</v>
      </c>
      <c r="B180" s="109"/>
      <c r="C180" s="109"/>
      <c r="D180" s="109" t="s">
        <v>296</v>
      </c>
      <c r="E180" s="110" t="s">
        <v>297</v>
      </c>
      <c r="F180" s="111">
        <v>219447</v>
      </c>
      <c r="G180" s="109" t="s">
        <v>303</v>
      </c>
      <c r="H180" s="109"/>
      <c r="I180" s="111">
        <v>1</v>
      </c>
      <c r="J180" s="112">
        <v>4987482508902</v>
      </c>
      <c r="K180" s="113">
        <v>110000</v>
      </c>
      <c r="L180" s="113">
        <v>121000.00000000001</v>
      </c>
      <c r="M180" s="111" t="s">
        <v>23</v>
      </c>
      <c r="N180" s="111" t="s">
        <v>23</v>
      </c>
      <c r="O180" s="111">
        <v>70966001</v>
      </c>
      <c r="P180" s="111" t="s">
        <v>81</v>
      </c>
      <c r="Q180" s="116" t="s">
        <v>82</v>
      </c>
      <c r="R180" s="109"/>
      <c r="S180" s="177"/>
    </row>
    <row r="181" spans="1:19">
      <c r="A181" s="108">
        <v>219448</v>
      </c>
      <c r="B181" s="109"/>
      <c r="C181" s="109"/>
      <c r="D181" s="109" t="s">
        <v>296</v>
      </c>
      <c r="E181" s="110" t="s">
        <v>297</v>
      </c>
      <c r="F181" s="111">
        <v>219448</v>
      </c>
      <c r="G181" s="109" t="s">
        <v>304</v>
      </c>
      <c r="H181" s="109"/>
      <c r="I181" s="111">
        <v>1</v>
      </c>
      <c r="J181" s="112">
        <v>4987482509381</v>
      </c>
      <c r="K181" s="113">
        <v>110000</v>
      </c>
      <c r="L181" s="113">
        <v>121000.00000000001</v>
      </c>
      <c r="M181" s="111" t="s">
        <v>23</v>
      </c>
      <c r="N181" s="111" t="s">
        <v>23</v>
      </c>
      <c r="O181" s="111">
        <v>70966001</v>
      </c>
      <c r="P181" s="111" t="s">
        <v>81</v>
      </c>
      <c r="Q181" s="116" t="s">
        <v>82</v>
      </c>
      <c r="R181" s="109"/>
      <c r="S181" s="177"/>
    </row>
    <row r="182" spans="1:19">
      <c r="A182" s="108">
        <v>219496</v>
      </c>
      <c r="B182" s="109"/>
      <c r="C182" s="109"/>
      <c r="D182" s="109" t="s">
        <v>296</v>
      </c>
      <c r="E182" s="110" t="s">
        <v>297</v>
      </c>
      <c r="F182" s="111">
        <v>219496</v>
      </c>
      <c r="G182" s="109" t="s">
        <v>305</v>
      </c>
      <c r="H182" s="109"/>
      <c r="I182" s="111">
        <v>1</v>
      </c>
      <c r="J182" s="112">
        <v>4987482549806</v>
      </c>
      <c r="K182" s="113">
        <v>110000</v>
      </c>
      <c r="L182" s="113">
        <v>121000.00000000001</v>
      </c>
      <c r="M182" s="111" t="s">
        <v>23</v>
      </c>
      <c r="N182" s="111" t="s">
        <v>23</v>
      </c>
      <c r="O182" s="111">
        <v>70966001</v>
      </c>
      <c r="P182" s="111" t="s">
        <v>81</v>
      </c>
      <c r="Q182" s="116" t="s">
        <v>82</v>
      </c>
      <c r="R182" s="109"/>
      <c r="S182" s="177"/>
    </row>
    <row r="183" spans="1:19">
      <c r="A183" s="108">
        <v>219497</v>
      </c>
      <c r="B183" s="109"/>
      <c r="C183" s="109"/>
      <c r="D183" s="109" t="s">
        <v>296</v>
      </c>
      <c r="E183" s="110" t="s">
        <v>297</v>
      </c>
      <c r="F183" s="111">
        <v>219497</v>
      </c>
      <c r="G183" s="109" t="s">
        <v>306</v>
      </c>
      <c r="H183" s="109"/>
      <c r="I183" s="111">
        <v>1</v>
      </c>
      <c r="J183" s="112">
        <v>4987482549813</v>
      </c>
      <c r="K183" s="113">
        <v>110000</v>
      </c>
      <c r="L183" s="113">
        <v>121000.00000000001</v>
      </c>
      <c r="M183" s="111" t="s">
        <v>23</v>
      </c>
      <c r="N183" s="111" t="s">
        <v>23</v>
      </c>
      <c r="O183" s="111">
        <v>70966001</v>
      </c>
      <c r="P183" s="111" t="s">
        <v>81</v>
      </c>
      <c r="Q183" s="116" t="s">
        <v>82</v>
      </c>
      <c r="R183" s="109"/>
      <c r="S183" s="177"/>
    </row>
    <row r="184" spans="1:19">
      <c r="A184" s="108">
        <v>219498</v>
      </c>
      <c r="B184" s="109"/>
      <c r="C184" s="109"/>
      <c r="D184" s="109" t="s">
        <v>296</v>
      </c>
      <c r="E184" s="110" t="s">
        <v>297</v>
      </c>
      <c r="F184" s="111">
        <v>219498</v>
      </c>
      <c r="G184" s="109" t="s">
        <v>307</v>
      </c>
      <c r="H184" s="109"/>
      <c r="I184" s="111">
        <v>1</v>
      </c>
      <c r="J184" s="112">
        <v>4987482549820</v>
      </c>
      <c r="K184" s="113">
        <v>110000</v>
      </c>
      <c r="L184" s="113">
        <v>121000.00000000001</v>
      </c>
      <c r="M184" s="111" t="s">
        <v>23</v>
      </c>
      <c r="N184" s="111" t="s">
        <v>23</v>
      </c>
      <c r="O184" s="111">
        <v>70966001</v>
      </c>
      <c r="P184" s="111" t="s">
        <v>81</v>
      </c>
      <c r="Q184" s="116" t="s">
        <v>82</v>
      </c>
      <c r="R184" s="109"/>
      <c r="S184" s="177"/>
    </row>
    <row r="185" spans="1:19">
      <c r="A185" s="108">
        <v>219500</v>
      </c>
      <c r="B185" s="109"/>
      <c r="C185" s="109"/>
      <c r="D185" s="109" t="s">
        <v>296</v>
      </c>
      <c r="E185" s="110" t="s">
        <v>297</v>
      </c>
      <c r="F185" s="111">
        <v>219500</v>
      </c>
      <c r="G185" s="109" t="s">
        <v>308</v>
      </c>
      <c r="H185" s="109"/>
      <c r="I185" s="111">
        <v>1</v>
      </c>
      <c r="J185" s="112">
        <v>4987482549790</v>
      </c>
      <c r="K185" s="113">
        <v>110000</v>
      </c>
      <c r="L185" s="113">
        <v>121000.00000000001</v>
      </c>
      <c r="M185" s="111" t="s">
        <v>23</v>
      </c>
      <c r="N185" s="111" t="s">
        <v>23</v>
      </c>
      <c r="O185" s="111">
        <v>70966001</v>
      </c>
      <c r="P185" s="111" t="s">
        <v>81</v>
      </c>
      <c r="Q185" s="116" t="s">
        <v>82</v>
      </c>
      <c r="R185" s="109"/>
      <c r="S185" s="177"/>
    </row>
    <row r="186" spans="1:19">
      <c r="A186" s="108">
        <v>219547</v>
      </c>
      <c r="B186" s="109"/>
      <c r="C186" s="109"/>
      <c r="D186" s="109" t="s">
        <v>124</v>
      </c>
      <c r="E186" s="110" t="s">
        <v>125</v>
      </c>
      <c r="F186" s="111">
        <v>219547</v>
      </c>
      <c r="G186" s="109" t="s">
        <v>309</v>
      </c>
      <c r="H186" s="109"/>
      <c r="I186" s="111">
        <v>1</v>
      </c>
      <c r="J186" s="112">
        <v>4987482543354</v>
      </c>
      <c r="K186" s="113">
        <v>176000</v>
      </c>
      <c r="L186" s="113">
        <v>193600.00000000003</v>
      </c>
      <c r="M186" s="111" t="s">
        <v>23</v>
      </c>
      <c r="N186" s="111" t="s">
        <v>23</v>
      </c>
      <c r="O186" s="111">
        <v>70966001</v>
      </c>
      <c r="P186" s="111" t="s">
        <v>81</v>
      </c>
      <c r="Q186" s="116" t="s">
        <v>82</v>
      </c>
      <c r="R186" s="109"/>
      <c r="S186" s="177"/>
    </row>
    <row r="187" spans="1:19">
      <c r="A187" s="108">
        <v>219548</v>
      </c>
      <c r="B187" s="109"/>
      <c r="C187" s="109"/>
      <c r="D187" s="109" t="s">
        <v>124</v>
      </c>
      <c r="E187" s="110" t="s">
        <v>125</v>
      </c>
      <c r="F187" s="111">
        <v>219548</v>
      </c>
      <c r="G187" s="109" t="s">
        <v>310</v>
      </c>
      <c r="H187" s="109"/>
      <c r="I187" s="111">
        <v>1</v>
      </c>
      <c r="J187" s="112">
        <v>4987482543361</v>
      </c>
      <c r="K187" s="113">
        <v>176000</v>
      </c>
      <c r="L187" s="113">
        <v>193600.00000000003</v>
      </c>
      <c r="M187" s="111" t="s">
        <v>23</v>
      </c>
      <c r="N187" s="111" t="s">
        <v>23</v>
      </c>
      <c r="O187" s="111">
        <v>70966001</v>
      </c>
      <c r="P187" s="111" t="s">
        <v>81</v>
      </c>
      <c r="Q187" s="116" t="s">
        <v>82</v>
      </c>
      <c r="R187" s="109"/>
      <c r="S187" s="177"/>
    </row>
    <row r="188" spans="1:19">
      <c r="A188" s="108">
        <v>219549</v>
      </c>
      <c r="B188" s="109"/>
      <c r="C188" s="109"/>
      <c r="D188" s="109" t="s">
        <v>124</v>
      </c>
      <c r="E188" s="110" t="s">
        <v>125</v>
      </c>
      <c r="F188" s="111">
        <v>219549</v>
      </c>
      <c r="G188" s="109" t="s">
        <v>311</v>
      </c>
      <c r="H188" s="109"/>
      <c r="I188" s="111">
        <v>1</v>
      </c>
      <c r="J188" s="112">
        <v>4987482543378</v>
      </c>
      <c r="K188" s="113">
        <v>176000</v>
      </c>
      <c r="L188" s="113">
        <v>193600.00000000003</v>
      </c>
      <c r="M188" s="111" t="s">
        <v>23</v>
      </c>
      <c r="N188" s="111" t="s">
        <v>23</v>
      </c>
      <c r="O188" s="111">
        <v>70966001</v>
      </c>
      <c r="P188" s="111" t="s">
        <v>81</v>
      </c>
      <c r="Q188" s="116" t="s">
        <v>82</v>
      </c>
      <c r="R188" s="109"/>
      <c r="S188" s="177"/>
    </row>
    <row r="189" spans="1:19">
      <c r="A189" s="108">
        <v>219550</v>
      </c>
      <c r="B189" s="109"/>
      <c r="C189" s="109"/>
      <c r="D189" s="109" t="s">
        <v>124</v>
      </c>
      <c r="E189" s="110" t="s">
        <v>125</v>
      </c>
      <c r="F189" s="111">
        <v>219550</v>
      </c>
      <c r="G189" s="109" t="s">
        <v>312</v>
      </c>
      <c r="H189" s="109"/>
      <c r="I189" s="111">
        <v>1</v>
      </c>
      <c r="J189" s="112">
        <v>4987482543385</v>
      </c>
      <c r="K189" s="113">
        <v>176000</v>
      </c>
      <c r="L189" s="113">
        <v>193600.00000000003</v>
      </c>
      <c r="M189" s="111" t="s">
        <v>23</v>
      </c>
      <c r="N189" s="111" t="s">
        <v>23</v>
      </c>
      <c r="O189" s="111">
        <v>70966001</v>
      </c>
      <c r="P189" s="111" t="s">
        <v>81</v>
      </c>
      <c r="Q189" s="116" t="s">
        <v>82</v>
      </c>
      <c r="R189" s="109"/>
      <c r="S189" s="177"/>
    </row>
    <row r="190" spans="1:19">
      <c r="A190" s="108">
        <v>219551</v>
      </c>
      <c r="B190" s="109"/>
      <c r="C190" s="109"/>
      <c r="D190" s="109" t="s">
        <v>124</v>
      </c>
      <c r="E190" s="110" t="s">
        <v>125</v>
      </c>
      <c r="F190" s="111">
        <v>219551</v>
      </c>
      <c r="G190" s="109" t="s">
        <v>313</v>
      </c>
      <c r="H190" s="109"/>
      <c r="I190" s="111">
        <v>1</v>
      </c>
      <c r="J190" s="112">
        <v>4987482543392</v>
      </c>
      <c r="K190" s="113">
        <v>176000</v>
      </c>
      <c r="L190" s="113">
        <v>193600.00000000003</v>
      </c>
      <c r="M190" s="111" t="s">
        <v>23</v>
      </c>
      <c r="N190" s="111" t="s">
        <v>23</v>
      </c>
      <c r="O190" s="111">
        <v>70966001</v>
      </c>
      <c r="P190" s="111" t="s">
        <v>81</v>
      </c>
      <c r="Q190" s="116" t="s">
        <v>82</v>
      </c>
      <c r="R190" s="109"/>
      <c r="S190" s="177"/>
    </row>
    <row r="191" spans="1:19">
      <c r="A191" s="108">
        <v>219552</v>
      </c>
      <c r="B191" s="109"/>
      <c r="C191" s="109"/>
      <c r="D191" s="109" t="s">
        <v>124</v>
      </c>
      <c r="E191" s="110" t="s">
        <v>125</v>
      </c>
      <c r="F191" s="111">
        <v>219552</v>
      </c>
      <c r="G191" s="109" t="s">
        <v>314</v>
      </c>
      <c r="H191" s="109"/>
      <c r="I191" s="111">
        <v>1</v>
      </c>
      <c r="J191" s="112">
        <v>4987482543408</v>
      </c>
      <c r="K191" s="113">
        <v>176000</v>
      </c>
      <c r="L191" s="113">
        <v>193600.00000000003</v>
      </c>
      <c r="M191" s="111" t="s">
        <v>23</v>
      </c>
      <c r="N191" s="111" t="s">
        <v>23</v>
      </c>
      <c r="O191" s="111">
        <v>70966001</v>
      </c>
      <c r="P191" s="111" t="s">
        <v>81</v>
      </c>
      <c r="Q191" s="116" t="s">
        <v>82</v>
      </c>
      <c r="R191" s="109"/>
      <c r="S191" s="177"/>
    </row>
    <row r="192" spans="1:19">
      <c r="A192" s="108">
        <v>219621</v>
      </c>
      <c r="B192" s="109"/>
      <c r="C192" s="109"/>
      <c r="D192" s="109" t="s">
        <v>296</v>
      </c>
      <c r="E192" s="110" t="s">
        <v>297</v>
      </c>
      <c r="F192" s="111">
        <v>219621</v>
      </c>
      <c r="G192" s="109" t="s">
        <v>315</v>
      </c>
      <c r="H192" s="109"/>
      <c r="I192" s="111">
        <v>1</v>
      </c>
      <c r="J192" s="112">
        <v>4987482543415</v>
      </c>
      <c r="K192" s="113">
        <v>165000</v>
      </c>
      <c r="L192" s="113">
        <v>181500.00000000003</v>
      </c>
      <c r="M192" s="111" t="s">
        <v>23</v>
      </c>
      <c r="N192" s="111" t="s">
        <v>23</v>
      </c>
      <c r="O192" s="111">
        <v>70966001</v>
      </c>
      <c r="P192" s="111" t="s">
        <v>81</v>
      </c>
      <c r="Q192" s="116" t="s">
        <v>82</v>
      </c>
      <c r="R192" s="109"/>
      <c r="S192" s="177"/>
    </row>
    <row r="193" spans="1:19">
      <c r="A193" s="108">
        <v>219622</v>
      </c>
      <c r="B193" s="109"/>
      <c r="C193" s="109"/>
      <c r="D193" s="109" t="s">
        <v>296</v>
      </c>
      <c r="E193" s="110" t="s">
        <v>297</v>
      </c>
      <c r="F193" s="111">
        <v>219622</v>
      </c>
      <c r="G193" s="109" t="s">
        <v>316</v>
      </c>
      <c r="H193" s="109"/>
      <c r="I193" s="111">
        <v>1</v>
      </c>
      <c r="J193" s="112">
        <v>4987482543422</v>
      </c>
      <c r="K193" s="113">
        <v>220000</v>
      </c>
      <c r="L193" s="113">
        <v>242000.00000000003</v>
      </c>
      <c r="M193" s="111" t="s">
        <v>23</v>
      </c>
      <c r="N193" s="111" t="s">
        <v>23</v>
      </c>
      <c r="O193" s="111">
        <v>70966001</v>
      </c>
      <c r="P193" s="111" t="s">
        <v>81</v>
      </c>
      <c r="Q193" s="116" t="s">
        <v>82</v>
      </c>
      <c r="R193" s="109"/>
      <c r="S193" s="177"/>
    </row>
    <row r="194" spans="1:19">
      <c r="A194" s="108">
        <v>219623</v>
      </c>
      <c r="B194" s="109"/>
      <c r="C194" s="109"/>
      <c r="D194" s="109" t="s">
        <v>296</v>
      </c>
      <c r="E194" s="110" t="s">
        <v>297</v>
      </c>
      <c r="F194" s="111">
        <v>219623</v>
      </c>
      <c r="G194" s="109" t="s">
        <v>317</v>
      </c>
      <c r="H194" s="109"/>
      <c r="I194" s="111">
        <v>1</v>
      </c>
      <c r="J194" s="112">
        <v>4987482543439</v>
      </c>
      <c r="K194" s="113">
        <v>220000</v>
      </c>
      <c r="L194" s="113">
        <v>242000.00000000003</v>
      </c>
      <c r="M194" s="111" t="s">
        <v>23</v>
      </c>
      <c r="N194" s="111" t="s">
        <v>23</v>
      </c>
      <c r="O194" s="111">
        <v>70966001</v>
      </c>
      <c r="P194" s="111" t="s">
        <v>81</v>
      </c>
      <c r="Q194" s="116" t="s">
        <v>82</v>
      </c>
      <c r="R194" s="109"/>
      <c r="S194" s="177"/>
    </row>
    <row r="195" spans="1:19">
      <c r="A195" s="108">
        <v>219950</v>
      </c>
      <c r="B195" s="109"/>
      <c r="C195" s="109"/>
      <c r="D195" s="109" t="s">
        <v>296</v>
      </c>
      <c r="E195" s="110" t="s">
        <v>297</v>
      </c>
      <c r="F195" s="111">
        <v>219950</v>
      </c>
      <c r="G195" s="109" t="s">
        <v>318</v>
      </c>
      <c r="H195" s="109"/>
      <c r="I195" s="111">
        <v>1</v>
      </c>
      <c r="J195" s="112">
        <v>4987482508926</v>
      </c>
      <c r="K195" s="113">
        <v>110000</v>
      </c>
      <c r="L195" s="113">
        <v>121000.00000000001</v>
      </c>
      <c r="M195" s="111" t="s">
        <v>23</v>
      </c>
      <c r="N195" s="111" t="s">
        <v>23</v>
      </c>
      <c r="O195" s="111">
        <v>70966001</v>
      </c>
      <c r="P195" s="111" t="s">
        <v>81</v>
      </c>
      <c r="Q195" s="116" t="s">
        <v>82</v>
      </c>
      <c r="R195" s="109"/>
      <c r="S195" s="177"/>
    </row>
    <row r="196" spans="1:19">
      <c r="A196" s="108">
        <v>219958</v>
      </c>
      <c r="B196" s="109"/>
      <c r="C196" s="109"/>
      <c r="D196" s="109" t="s">
        <v>296</v>
      </c>
      <c r="E196" s="110" t="s">
        <v>297</v>
      </c>
      <c r="F196" s="111">
        <v>219958</v>
      </c>
      <c r="G196" s="109" t="s">
        <v>319</v>
      </c>
      <c r="H196" s="109"/>
      <c r="I196" s="111">
        <v>1</v>
      </c>
      <c r="J196" s="112">
        <v>4987482508858</v>
      </c>
      <c r="K196" s="113">
        <v>110000</v>
      </c>
      <c r="L196" s="113">
        <v>121000.00000000001</v>
      </c>
      <c r="M196" s="111" t="s">
        <v>23</v>
      </c>
      <c r="N196" s="111" t="s">
        <v>23</v>
      </c>
      <c r="O196" s="111">
        <v>70966001</v>
      </c>
      <c r="P196" s="111" t="s">
        <v>81</v>
      </c>
      <c r="Q196" s="116" t="s">
        <v>82</v>
      </c>
      <c r="R196" s="109"/>
      <c r="S196" s="177"/>
    </row>
    <row r="197" spans="1:19">
      <c r="A197" s="108">
        <v>219959</v>
      </c>
      <c r="B197" s="109"/>
      <c r="C197" s="109"/>
      <c r="D197" s="109" t="s">
        <v>296</v>
      </c>
      <c r="E197" s="110" t="s">
        <v>297</v>
      </c>
      <c r="F197" s="111">
        <v>219959</v>
      </c>
      <c r="G197" s="109" t="s">
        <v>320</v>
      </c>
      <c r="H197" s="109"/>
      <c r="I197" s="111">
        <v>1</v>
      </c>
      <c r="J197" s="112">
        <v>4987482508865</v>
      </c>
      <c r="K197" s="113">
        <v>110000</v>
      </c>
      <c r="L197" s="113">
        <v>121000.00000000001</v>
      </c>
      <c r="M197" s="111" t="s">
        <v>23</v>
      </c>
      <c r="N197" s="111" t="s">
        <v>23</v>
      </c>
      <c r="O197" s="111">
        <v>70966001</v>
      </c>
      <c r="P197" s="111" t="s">
        <v>81</v>
      </c>
      <c r="Q197" s="116" t="s">
        <v>82</v>
      </c>
      <c r="R197" s="109"/>
      <c r="S197" s="177"/>
    </row>
    <row r="198" spans="1:19">
      <c r="A198" s="108">
        <v>219960</v>
      </c>
      <c r="B198" s="109"/>
      <c r="C198" s="109"/>
      <c r="D198" s="109" t="s">
        <v>296</v>
      </c>
      <c r="E198" s="110" t="s">
        <v>297</v>
      </c>
      <c r="F198" s="111">
        <v>219960</v>
      </c>
      <c r="G198" s="109" t="s">
        <v>321</v>
      </c>
      <c r="H198" s="109"/>
      <c r="I198" s="111">
        <v>1</v>
      </c>
      <c r="J198" s="112">
        <v>4987482508872</v>
      </c>
      <c r="K198" s="113">
        <v>110000</v>
      </c>
      <c r="L198" s="113">
        <v>121000.00000000001</v>
      </c>
      <c r="M198" s="111" t="s">
        <v>23</v>
      </c>
      <c r="N198" s="111" t="s">
        <v>23</v>
      </c>
      <c r="O198" s="111">
        <v>70966001</v>
      </c>
      <c r="P198" s="111" t="s">
        <v>81</v>
      </c>
      <c r="Q198" s="116" t="s">
        <v>82</v>
      </c>
      <c r="R198" s="109"/>
      <c r="S198" s="177"/>
    </row>
    <row r="199" spans="1:19">
      <c r="A199" s="108">
        <v>219961</v>
      </c>
      <c r="B199" s="109"/>
      <c r="C199" s="109"/>
      <c r="D199" s="109" t="s">
        <v>124</v>
      </c>
      <c r="E199" s="110" t="s">
        <v>125</v>
      </c>
      <c r="F199" s="111">
        <v>219961</v>
      </c>
      <c r="G199" s="109" t="s">
        <v>322</v>
      </c>
      <c r="H199" s="109"/>
      <c r="I199" s="111">
        <v>1</v>
      </c>
      <c r="J199" s="112">
        <v>4987482549608</v>
      </c>
      <c r="K199" s="113">
        <v>140800</v>
      </c>
      <c r="L199" s="113">
        <v>155000</v>
      </c>
      <c r="M199" s="111" t="s">
        <v>23</v>
      </c>
      <c r="N199" s="111" t="s">
        <v>23</v>
      </c>
      <c r="O199" s="111">
        <v>70966001</v>
      </c>
      <c r="P199" s="111" t="s">
        <v>81</v>
      </c>
      <c r="Q199" s="116" t="s">
        <v>82</v>
      </c>
      <c r="R199" s="109"/>
      <c r="S199" s="177"/>
    </row>
    <row r="200" spans="1:19">
      <c r="A200" s="108">
        <v>219962</v>
      </c>
      <c r="B200" s="109"/>
      <c r="C200" s="109"/>
      <c r="D200" s="109" t="s">
        <v>124</v>
      </c>
      <c r="E200" s="110" t="s">
        <v>125</v>
      </c>
      <c r="F200" s="111">
        <v>219962</v>
      </c>
      <c r="G200" s="109" t="s">
        <v>323</v>
      </c>
      <c r="H200" s="109"/>
      <c r="I200" s="111">
        <v>1</v>
      </c>
      <c r="J200" s="112">
        <v>4987482549615</v>
      </c>
      <c r="K200" s="113">
        <v>99000.000000000015</v>
      </c>
      <c r="L200" s="113">
        <v>108900</v>
      </c>
      <c r="M200" s="111" t="s">
        <v>23</v>
      </c>
      <c r="N200" s="111" t="s">
        <v>23</v>
      </c>
      <c r="O200" s="111">
        <v>70966001</v>
      </c>
      <c r="P200" s="111" t="s">
        <v>81</v>
      </c>
      <c r="Q200" s="116" t="s">
        <v>82</v>
      </c>
      <c r="R200" s="109"/>
      <c r="S200" s="177"/>
    </row>
    <row r="201" spans="1:19">
      <c r="A201" s="108">
        <v>219963</v>
      </c>
      <c r="B201" s="109"/>
      <c r="C201" s="109"/>
      <c r="D201" s="109" t="s">
        <v>124</v>
      </c>
      <c r="E201" s="110" t="s">
        <v>125</v>
      </c>
      <c r="F201" s="111">
        <v>219963</v>
      </c>
      <c r="G201" s="109" t="s">
        <v>324</v>
      </c>
      <c r="H201" s="109"/>
      <c r="I201" s="111">
        <v>1</v>
      </c>
      <c r="J201" s="112">
        <v>4987482549622</v>
      </c>
      <c r="K201" s="113">
        <v>217800.00000000003</v>
      </c>
      <c r="L201" s="113">
        <v>240000</v>
      </c>
      <c r="M201" s="111" t="s">
        <v>23</v>
      </c>
      <c r="N201" s="111" t="s">
        <v>23</v>
      </c>
      <c r="O201" s="111">
        <v>70966001</v>
      </c>
      <c r="P201" s="111" t="s">
        <v>81</v>
      </c>
      <c r="Q201" s="116" t="s">
        <v>82</v>
      </c>
      <c r="R201" s="109"/>
      <c r="S201" s="177"/>
    </row>
    <row r="202" spans="1:19">
      <c r="A202" s="108">
        <v>219964</v>
      </c>
      <c r="B202" s="109"/>
      <c r="C202" s="109"/>
      <c r="D202" s="109" t="s">
        <v>124</v>
      </c>
      <c r="E202" s="110" t="s">
        <v>125</v>
      </c>
      <c r="F202" s="111">
        <v>219964</v>
      </c>
      <c r="G202" s="109" t="s">
        <v>325</v>
      </c>
      <c r="H202" s="109"/>
      <c r="I202" s="111">
        <v>1</v>
      </c>
      <c r="J202" s="112">
        <v>4987482549639</v>
      </c>
      <c r="K202" s="113">
        <v>148500</v>
      </c>
      <c r="L202" s="113">
        <v>163400</v>
      </c>
      <c r="M202" s="111" t="s">
        <v>23</v>
      </c>
      <c r="N202" s="111" t="s">
        <v>23</v>
      </c>
      <c r="O202" s="111">
        <v>70966001</v>
      </c>
      <c r="P202" s="111" t="s">
        <v>81</v>
      </c>
      <c r="Q202" s="116" t="s">
        <v>82</v>
      </c>
      <c r="R202" s="109"/>
      <c r="S202" s="177"/>
    </row>
    <row r="203" spans="1:19">
      <c r="A203" s="108">
        <v>219965</v>
      </c>
      <c r="B203" s="109"/>
      <c r="C203" s="109"/>
      <c r="D203" s="109" t="s">
        <v>124</v>
      </c>
      <c r="E203" s="110" t="s">
        <v>125</v>
      </c>
      <c r="F203" s="111">
        <v>219965</v>
      </c>
      <c r="G203" s="109" t="s">
        <v>326</v>
      </c>
      <c r="H203" s="109"/>
      <c r="I203" s="111">
        <v>1</v>
      </c>
      <c r="J203" s="112">
        <v>4987482549646</v>
      </c>
      <c r="K203" s="113">
        <v>110000.00000000001</v>
      </c>
      <c r="L203" s="113">
        <v>121000</v>
      </c>
      <c r="M203" s="111" t="s">
        <v>23</v>
      </c>
      <c r="N203" s="111" t="s">
        <v>23</v>
      </c>
      <c r="O203" s="111">
        <v>70966001</v>
      </c>
      <c r="P203" s="111" t="s">
        <v>81</v>
      </c>
      <c r="Q203" s="116" t="s">
        <v>82</v>
      </c>
      <c r="R203" s="109"/>
      <c r="S203" s="177"/>
    </row>
    <row r="204" spans="1:19">
      <c r="A204" s="108">
        <v>219967</v>
      </c>
      <c r="B204" s="109"/>
      <c r="C204" s="109"/>
      <c r="D204" s="109" t="s">
        <v>124</v>
      </c>
      <c r="E204" s="110" t="s">
        <v>125</v>
      </c>
      <c r="F204" s="111">
        <v>219967</v>
      </c>
      <c r="G204" s="109" t="s">
        <v>327</v>
      </c>
      <c r="H204" s="109"/>
      <c r="I204" s="111">
        <v>1</v>
      </c>
      <c r="J204" s="112">
        <v>4987482549660</v>
      </c>
      <c r="K204" s="113">
        <v>41800</v>
      </c>
      <c r="L204" s="113">
        <v>46000</v>
      </c>
      <c r="M204" s="111" t="s">
        <v>23</v>
      </c>
      <c r="N204" s="111" t="s">
        <v>23</v>
      </c>
      <c r="O204" s="111">
        <v>70966001</v>
      </c>
      <c r="P204" s="111" t="s">
        <v>81</v>
      </c>
      <c r="Q204" s="116" t="s">
        <v>82</v>
      </c>
      <c r="R204" s="109"/>
      <c r="S204" s="177"/>
    </row>
    <row r="205" spans="1:19">
      <c r="A205" s="108">
        <v>219968</v>
      </c>
      <c r="B205" s="109"/>
      <c r="C205" s="109"/>
      <c r="D205" s="109" t="s">
        <v>124</v>
      </c>
      <c r="E205" s="110" t="s">
        <v>125</v>
      </c>
      <c r="F205" s="111">
        <v>219968</v>
      </c>
      <c r="G205" s="109" t="s">
        <v>328</v>
      </c>
      <c r="H205" s="109"/>
      <c r="I205" s="111">
        <v>1</v>
      </c>
      <c r="J205" s="112">
        <v>4987482549677</v>
      </c>
      <c r="K205" s="113">
        <v>49500.000000000007</v>
      </c>
      <c r="L205" s="113">
        <v>54500</v>
      </c>
      <c r="M205" s="111" t="s">
        <v>23</v>
      </c>
      <c r="N205" s="111" t="s">
        <v>23</v>
      </c>
      <c r="O205" s="111">
        <v>70966001</v>
      </c>
      <c r="P205" s="111" t="s">
        <v>81</v>
      </c>
      <c r="Q205" s="116" t="s">
        <v>82</v>
      </c>
      <c r="R205" s="109"/>
      <c r="S205" s="177"/>
    </row>
    <row r="206" spans="1:19">
      <c r="A206" s="108">
        <v>219970</v>
      </c>
      <c r="B206" s="109"/>
      <c r="C206" s="109"/>
      <c r="D206" s="109" t="s">
        <v>124</v>
      </c>
      <c r="E206" s="110" t="s">
        <v>125</v>
      </c>
      <c r="F206" s="111">
        <v>219970</v>
      </c>
      <c r="G206" s="109" t="s">
        <v>329</v>
      </c>
      <c r="H206" s="109"/>
      <c r="I206" s="111">
        <v>1</v>
      </c>
      <c r="J206" s="112">
        <v>4987482508551</v>
      </c>
      <c r="K206" s="113">
        <v>385000.00000000006</v>
      </c>
      <c r="L206" s="113">
        <v>423500.00000000012</v>
      </c>
      <c r="M206" s="111" t="s">
        <v>23</v>
      </c>
      <c r="N206" s="111" t="s">
        <v>23</v>
      </c>
      <c r="O206" s="111">
        <v>70966001</v>
      </c>
      <c r="P206" s="111" t="s">
        <v>81</v>
      </c>
      <c r="Q206" s="116" t="s">
        <v>82</v>
      </c>
      <c r="R206" s="109"/>
      <c r="S206" s="177"/>
    </row>
    <row r="207" spans="1:19">
      <c r="A207" s="108">
        <v>219971</v>
      </c>
      <c r="B207" s="109"/>
      <c r="C207" s="109"/>
      <c r="D207" s="109" t="s">
        <v>296</v>
      </c>
      <c r="E207" s="110" t="s">
        <v>297</v>
      </c>
      <c r="F207" s="111">
        <v>219971</v>
      </c>
      <c r="G207" s="109" t="s">
        <v>330</v>
      </c>
      <c r="H207" s="109"/>
      <c r="I207" s="111">
        <v>1</v>
      </c>
      <c r="J207" s="112">
        <v>4987482508940</v>
      </c>
      <c r="K207" s="113">
        <v>55000</v>
      </c>
      <c r="L207" s="113">
        <v>60500.000000000007</v>
      </c>
      <c r="M207" s="111" t="s">
        <v>23</v>
      </c>
      <c r="N207" s="111" t="s">
        <v>23</v>
      </c>
      <c r="O207" s="111">
        <v>70966001</v>
      </c>
      <c r="P207" s="111" t="s">
        <v>81</v>
      </c>
      <c r="Q207" s="116" t="s">
        <v>82</v>
      </c>
      <c r="R207" s="109"/>
      <c r="S207" s="177"/>
    </row>
    <row r="208" spans="1:19">
      <c r="A208" s="108">
        <v>219973</v>
      </c>
      <c r="B208" s="109"/>
      <c r="C208" s="109"/>
      <c r="D208" s="109" t="s">
        <v>296</v>
      </c>
      <c r="E208" s="110" t="s">
        <v>297</v>
      </c>
      <c r="F208" s="111">
        <v>219973</v>
      </c>
      <c r="G208" s="109" t="s">
        <v>331</v>
      </c>
      <c r="H208" s="109"/>
      <c r="I208" s="111">
        <v>1</v>
      </c>
      <c r="J208" s="112">
        <v>4987482508919</v>
      </c>
      <c r="K208" s="113">
        <v>110000</v>
      </c>
      <c r="L208" s="113">
        <v>121000.00000000001</v>
      </c>
      <c r="M208" s="111" t="s">
        <v>23</v>
      </c>
      <c r="N208" s="111" t="s">
        <v>23</v>
      </c>
      <c r="O208" s="111">
        <v>70966001</v>
      </c>
      <c r="P208" s="111" t="s">
        <v>81</v>
      </c>
      <c r="Q208" s="116" t="s">
        <v>82</v>
      </c>
      <c r="R208" s="109"/>
      <c r="S208" s="177"/>
    </row>
    <row r="209" spans="1:19">
      <c r="A209" s="108">
        <v>219974</v>
      </c>
      <c r="B209" s="109"/>
      <c r="C209" s="109"/>
      <c r="D209" s="109" t="s">
        <v>296</v>
      </c>
      <c r="E209" s="110" t="s">
        <v>297</v>
      </c>
      <c r="F209" s="111">
        <v>219974</v>
      </c>
      <c r="G209" s="109" t="s">
        <v>332</v>
      </c>
      <c r="H209" s="109"/>
      <c r="I209" s="111">
        <v>1</v>
      </c>
      <c r="J209" s="112">
        <v>4987482508957</v>
      </c>
      <c r="K209" s="113">
        <v>165000</v>
      </c>
      <c r="L209" s="113">
        <v>181500.00000000003</v>
      </c>
      <c r="M209" s="111" t="s">
        <v>23</v>
      </c>
      <c r="N209" s="111" t="s">
        <v>23</v>
      </c>
      <c r="O209" s="111">
        <v>70966001</v>
      </c>
      <c r="P209" s="111" t="s">
        <v>81</v>
      </c>
      <c r="Q209" s="116" t="s">
        <v>82</v>
      </c>
      <c r="R209" s="109"/>
      <c r="S209" s="177"/>
    </row>
    <row r="210" spans="1:19" ht="28.8">
      <c r="A210" s="108">
        <v>222002</v>
      </c>
      <c r="B210" s="109" t="s">
        <v>333</v>
      </c>
      <c r="C210" s="109" t="s">
        <v>37</v>
      </c>
      <c r="D210" s="109" t="s">
        <v>334</v>
      </c>
      <c r="E210" s="110" t="s">
        <v>335</v>
      </c>
      <c r="F210" s="111">
        <v>222002</v>
      </c>
      <c r="G210" s="120" t="s">
        <v>336</v>
      </c>
      <c r="H210" s="109" t="s">
        <v>337</v>
      </c>
      <c r="I210" s="111">
        <v>1</v>
      </c>
      <c r="J210" s="112">
        <v>4987482156493</v>
      </c>
      <c r="K210" s="113">
        <v>43700</v>
      </c>
      <c r="L210" s="113">
        <v>45600</v>
      </c>
      <c r="M210" s="111" t="s">
        <v>42</v>
      </c>
      <c r="N210" s="119">
        <v>42300</v>
      </c>
      <c r="O210" s="123" t="s">
        <v>338</v>
      </c>
      <c r="P210" s="111" t="s">
        <v>43</v>
      </c>
      <c r="Q210" s="116" t="s">
        <v>44</v>
      </c>
      <c r="R210" s="109"/>
      <c r="S210" s="177"/>
    </row>
    <row r="211" spans="1:19" ht="28.8">
      <c r="A211" s="108">
        <v>222005</v>
      </c>
      <c r="B211" s="109" t="s">
        <v>36</v>
      </c>
      <c r="C211" s="109" t="s">
        <v>37</v>
      </c>
      <c r="D211" s="109" t="s">
        <v>334</v>
      </c>
      <c r="E211" s="110" t="s">
        <v>335</v>
      </c>
      <c r="F211" s="111">
        <v>222005</v>
      </c>
      <c r="G211" s="120" t="s">
        <v>339</v>
      </c>
      <c r="H211" s="109" t="s">
        <v>337</v>
      </c>
      <c r="I211" s="111">
        <v>1</v>
      </c>
      <c r="J211" s="112">
        <v>4987482156509</v>
      </c>
      <c r="K211" s="113">
        <v>43700</v>
      </c>
      <c r="L211" s="113">
        <v>45600</v>
      </c>
      <c r="M211" s="111" t="s">
        <v>42</v>
      </c>
      <c r="N211" s="119">
        <v>42300</v>
      </c>
      <c r="O211" s="123" t="s">
        <v>338</v>
      </c>
      <c r="P211" s="111" t="s">
        <v>43</v>
      </c>
      <c r="Q211" s="116" t="s">
        <v>44</v>
      </c>
      <c r="R211" s="109"/>
      <c r="S211" s="177"/>
    </row>
    <row r="212" spans="1:19" ht="28.8">
      <c r="A212" s="108">
        <v>222013</v>
      </c>
      <c r="B212" s="109" t="s">
        <v>36</v>
      </c>
      <c r="C212" s="109" t="s">
        <v>37</v>
      </c>
      <c r="D212" s="109" t="s">
        <v>334</v>
      </c>
      <c r="E212" s="110" t="s">
        <v>335</v>
      </c>
      <c r="F212" s="111">
        <v>222013</v>
      </c>
      <c r="G212" s="120" t="s">
        <v>340</v>
      </c>
      <c r="H212" s="109" t="s">
        <v>337</v>
      </c>
      <c r="I212" s="111">
        <v>1</v>
      </c>
      <c r="J212" s="112">
        <v>4987482156523</v>
      </c>
      <c r="K212" s="113">
        <v>43700</v>
      </c>
      <c r="L212" s="113">
        <v>47600</v>
      </c>
      <c r="M212" s="111" t="s">
        <v>42</v>
      </c>
      <c r="N212" s="119">
        <v>42300</v>
      </c>
      <c r="O212" s="123" t="s">
        <v>338</v>
      </c>
      <c r="P212" s="111" t="s">
        <v>43</v>
      </c>
      <c r="Q212" s="116" t="s">
        <v>44</v>
      </c>
      <c r="R212" s="109"/>
      <c r="S212" s="177"/>
    </row>
    <row r="213" spans="1:19">
      <c r="A213" s="108">
        <v>222066</v>
      </c>
      <c r="B213" s="109"/>
      <c r="C213" s="109"/>
      <c r="D213" s="109" t="s">
        <v>341</v>
      </c>
      <c r="E213" s="110" t="s">
        <v>342</v>
      </c>
      <c r="F213" s="111">
        <v>222066</v>
      </c>
      <c r="G213" s="117" t="s">
        <v>343</v>
      </c>
      <c r="H213" s="118"/>
      <c r="I213" s="111">
        <v>12</v>
      </c>
      <c r="J213" s="112">
        <v>4987482156554</v>
      </c>
      <c r="K213" s="113">
        <v>42000</v>
      </c>
      <c r="L213" s="113">
        <v>42000</v>
      </c>
      <c r="M213" s="111" t="s">
        <v>23</v>
      </c>
      <c r="N213" s="114" t="s">
        <v>23</v>
      </c>
      <c r="O213" s="111">
        <v>34602000</v>
      </c>
      <c r="P213" s="111" t="s">
        <v>53</v>
      </c>
      <c r="Q213" s="116" t="s">
        <v>35</v>
      </c>
      <c r="R213" s="109"/>
      <c r="S213" s="177"/>
    </row>
    <row r="214" spans="1:19">
      <c r="A214" s="108">
        <v>222069</v>
      </c>
      <c r="B214" s="109"/>
      <c r="C214" s="109"/>
      <c r="D214" s="109" t="s">
        <v>341</v>
      </c>
      <c r="E214" s="110" t="s">
        <v>342</v>
      </c>
      <c r="F214" s="111">
        <v>222069</v>
      </c>
      <c r="G214" s="117" t="s">
        <v>344</v>
      </c>
      <c r="H214" s="118"/>
      <c r="I214" s="111">
        <v>12</v>
      </c>
      <c r="J214" s="112">
        <v>4987482156585</v>
      </c>
      <c r="K214" s="113">
        <v>62400</v>
      </c>
      <c r="L214" s="113">
        <v>62400</v>
      </c>
      <c r="M214" s="111" t="s">
        <v>23</v>
      </c>
      <c r="N214" s="114" t="s">
        <v>23</v>
      </c>
      <c r="O214" s="111">
        <v>34602000</v>
      </c>
      <c r="P214" s="111" t="s">
        <v>53</v>
      </c>
      <c r="Q214" s="116" t="s">
        <v>35</v>
      </c>
      <c r="R214" s="109"/>
      <c r="S214" s="177"/>
    </row>
    <row r="215" spans="1:19">
      <c r="A215" s="108">
        <v>222071</v>
      </c>
      <c r="B215" s="109"/>
      <c r="C215" s="109"/>
      <c r="D215" s="109" t="s">
        <v>341</v>
      </c>
      <c r="E215" s="110" t="s">
        <v>342</v>
      </c>
      <c r="F215" s="111">
        <v>222071</v>
      </c>
      <c r="G215" s="117" t="s">
        <v>345</v>
      </c>
      <c r="H215" s="118"/>
      <c r="I215" s="111">
        <v>12</v>
      </c>
      <c r="J215" s="112">
        <v>4987482156592</v>
      </c>
      <c r="K215" s="113">
        <v>69600</v>
      </c>
      <c r="L215" s="113">
        <v>69600</v>
      </c>
      <c r="M215" s="111" t="s">
        <v>23</v>
      </c>
      <c r="N215" s="114" t="s">
        <v>23</v>
      </c>
      <c r="O215" s="111">
        <v>34602000</v>
      </c>
      <c r="P215" s="111" t="s">
        <v>53</v>
      </c>
      <c r="Q215" s="116" t="s">
        <v>44</v>
      </c>
      <c r="R215" s="109"/>
      <c r="S215" s="177"/>
    </row>
    <row r="216" spans="1:19">
      <c r="A216" s="180">
        <v>222073</v>
      </c>
      <c r="B216" s="181"/>
      <c r="C216" s="181"/>
      <c r="D216" s="181" t="s">
        <v>341</v>
      </c>
      <c r="E216" s="182" t="s">
        <v>346</v>
      </c>
      <c r="F216" s="183">
        <v>222073</v>
      </c>
      <c r="G216" s="184" t="s">
        <v>347</v>
      </c>
      <c r="H216" s="176"/>
      <c r="I216" s="183">
        <v>12</v>
      </c>
      <c r="J216" s="185">
        <v>4987482156608</v>
      </c>
      <c r="K216" s="186">
        <v>69600</v>
      </c>
      <c r="L216" s="113">
        <v>69600</v>
      </c>
      <c r="M216" s="183" t="s">
        <v>23</v>
      </c>
      <c r="N216" s="183" t="s">
        <v>23</v>
      </c>
      <c r="O216" s="183">
        <v>34602000</v>
      </c>
      <c r="P216" s="183" t="s">
        <v>34</v>
      </c>
      <c r="Q216" s="187" t="s">
        <v>35</v>
      </c>
      <c r="R216" s="181"/>
      <c r="S216" s="188"/>
    </row>
    <row r="217" spans="1:19">
      <c r="A217" s="108">
        <v>222223</v>
      </c>
      <c r="B217" s="109"/>
      <c r="C217" s="109"/>
      <c r="D217" s="109" t="s">
        <v>352</v>
      </c>
      <c r="E217" s="110" t="s">
        <v>353</v>
      </c>
      <c r="F217" s="111">
        <v>222223</v>
      </c>
      <c r="G217" s="109" t="s">
        <v>354</v>
      </c>
      <c r="H217" s="109"/>
      <c r="I217" s="111">
        <v>1</v>
      </c>
      <c r="J217" s="112">
        <v>4987482540704</v>
      </c>
      <c r="K217" s="113">
        <v>38500</v>
      </c>
      <c r="L217" s="113">
        <v>42300</v>
      </c>
      <c r="M217" s="111" t="s">
        <v>23</v>
      </c>
      <c r="N217" s="111" t="s">
        <v>23</v>
      </c>
      <c r="O217" s="111">
        <v>70966001</v>
      </c>
      <c r="P217" s="111" t="s">
        <v>81</v>
      </c>
      <c r="Q217" s="116" t="s">
        <v>82</v>
      </c>
      <c r="R217" s="109"/>
      <c r="S217" s="177"/>
    </row>
    <row r="218" spans="1:19">
      <c r="A218" s="108">
        <v>222226</v>
      </c>
      <c r="B218" s="109"/>
      <c r="C218" s="109"/>
      <c r="D218" s="109" t="s">
        <v>352</v>
      </c>
      <c r="E218" s="110" t="s">
        <v>353</v>
      </c>
      <c r="F218" s="111">
        <v>222226</v>
      </c>
      <c r="G218" s="109" t="s">
        <v>355</v>
      </c>
      <c r="H218" s="109"/>
      <c r="I218" s="111">
        <v>1</v>
      </c>
      <c r="J218" s="112">
        <v>4987482540711</v>
      </c>
      <c r="K218" s="113">
        <v>38500</v>
      </c>
      <c r="L218" s="113">
        <v>42300</v>
      </c>
      <c r="M218" s="111" t="s">
        <v>23</v>
      </c>
      <c r="N218" s="111" t="s">
        <v>23</v>
      </c>
      <c r="O218" s="111">
        <v>70966001</v>
      </c>
      <c r="P218" s="111" t="s">
        <v>81</v>
      </c>
      <c r="Q218" s="116" t="s">
        <v>82</v>
      </c>
      <c r="R218" s="109"/>
      <c r="S218" s="177"/>
    </row>
    <row r="219" spans="1:19" ht="15.6">
      <c r="A219" s="108">
        <v>222241</v>
      </c>
      <c r="B219" s="109" t="s">
        <v>105</v>
      </c>
      <c r="C219" s="109" t="s">
        <v>106</v>
      </c>
      <c r="D219" s="109" t="s">
        <v>356</v>
      </c>
      <c r="E219" s="110" t="s">
        <v>357</v>
      </c>
      <c r="F219" s="111">
        <v>222241</v>
      </c>
      <c r="G219" s="120" t="s">
        <v>358</v>
      </c>
      <c r="H219" s="109" t="s">
        <v>359</v>
      </c>
      <c r="I219" s="111">
        <v>1</v>
      </c>
      <c r="J219" s="112">
        <v>4987482540803</v>
      </c>
      <c r="K219" s="113">
        <v>31900</v>
      </c>
      <c r="L219" s="113">
        <v>38200</v>
      </c>
      <c r="M219" s="111" t="s">
        <v>70</v>
      </c>
      <c r="N219" s="119">
        <v>29600</v>
      </c>
      <c r="O219" s="111">
        <v>36174004</v>
      </c>
      <c r="P219" s="111" t="s">
        <v>43</v>
      </c>
      <c r="Q219" s="116" t="s">
        <v>44</v>
      </c>
      <c r="R219" s="109"/>
      <c r="S219" s="178" t="s">
        <v>179</v>
      </c>
    </row>
    <row r="220" spans="1:19" ht="15.6">
      <c r="A220" s="108">
        <v>222243</v>
      </c>
      <c r="B220" s="109" t="s">
        <v>105</v>
      </c>
      <c r="C220" s="109" t="s">
        <v>106</v>
      </c>
      <c r="D220" s="109" t="s">
        <v>356</v>
      </c>
      <c r="E220" s="110" t="s">
        <v>357</v>
      </c>
      <c r="F220" s="111">
        <v>222243</v>
      </c>
      <c r="G220" s="120" t="s">
        <v>360</v>
      </c>
      <c r="H220" s="109" t="s">
        <v>359</v>
      </c>
      <c r="I220" s="111">
        <v>1</v>
      </c>
      <c r="J220" s="112">
        <v>4987482540810</v>
      </c>
      <c r="K220" s="113">
        <v>31900</v>
      </c>
      <c r="L220" s="113">
        <v>38200</v>
      </c>
      <c r="M220" s="111" t="s">
        <v>70</v>
      </c>
      <c r="N220" s="119">
        <v>29600</v>
      </c>
      <c r="O220" s="111">
        <v>36174004</v>
      </c>
      <c r="P220" s="111" t="s">
        <v>43</v>
      </c>
      <c r="Q220" s="116" t="s">
        <v>44</v>
      </c>
      <c r="R220" s="109"/>
      <c r="S220" s="178" t="s">
        <v>179</v>
      </c>
    </row>
    <row r="221" spans="1:19">
      <c r="A221" s="108">
        <v>222251</v>
      </c>
      <c r="B221" s="109"/>
      <c r="C221" s="109"/>
      <c r="D221" s="109" t="s">
        <v>352</v>
      </c>
      <c r="E221" s="110" t="s">
        <v>353</v>
      </c>
      <c r="F221" s="111">
        <v>222251</v>
      </c>
      <c r="G221" s="109" t="s">
        <v>361</v>
      </c>
      <c r="H221" s="109"/>
      <c r="I221" s="111">
        <v>1</v>
      </c>
      <c r="J221" s="112">
        <v>4987482540728</v>
      </c>
      <c r="K221" s="113">
        <v>38500</v>
      </c>
      <c r="L221" s="113">
        <v>42300</v>
      </c>
      <c r="M221" s="111" t="s">
        <v>23</v>
      </c>
      <c r="N221" s="111" t="s">
        <v>23</v>
      </c>
      <c r="O221" s="111">
        <v>70966001</v>
      </c>
      <c r="P221" s="111" t="s">
        <v>81</v>
      </c>
      <c r="Q221" s="116" t="s">
        <v>82</v>
      </c>
      <c r="R221" s="109"/>
      <c r="S221" s="177"/>
    </row>
    <row r="222" spans="1:19" ht="15.6">
      <c r="A222" s="108">
        <v>222271</v>
      </c>
      <c r="B222" s="109" t="s">
        <v>105</v>
      </c>
      <c r="C222" s="109" t="s">
        <v>106</v>
      </c>
      <c r="D222" s="109" t="s">
        <v>356</v>
      </c>
      <c r="E222" s="110" t="s">
        <v>357</v>
      </c>
      <c r="F222" s="111">
        <v>222271</v>
      </c>
      <c r="G222" s="120" t="s">
        <v>362</v>
      </c>
      <c r="H222" s="109" t="s">
        <v>359</v>
      </c>
      <c r="I222" s="111">
        <v>1</v>
      </c>
      <c r="J222" s="112">
        <v>4987482540827</v>
      </c>
      <c r="K222" s="113">
        <v>31900</v>
      </c>
      <c r="L222" s="113">
        <v>38200</v>
      </c>
      <c r="M222" s="111" t="s">
        <v>70</v>
      </c>
      <c r="N222" s="119">
        <v>29600</v>
      </c>
      <c r="O222" s="111">
        <v>36174004</v>
      </c>
      <c r="P222" s="111" t="s">
        <v>43</v>
      </c>
      <c r="Q222" s="116" t="s">
        <v>44</v>
      </c>
      <c r="R222" s="109"/>
      <c r="S222" s="178" t="s">
        <v>179</v>
      </c>
    </row>
    <row r="223" spans="1:19" ht="15.6">
      <c r="A223" s="108">
        <v>222296</v>
      </c>
      <c r="B223" s="109" t="s">
        <v>36</v>
      </c>
      <c r="C223" s="109" t="s">
        <v>37</v>
      </c>
      <c r="D223" s="109" t="s">
        <v>363</v>
      </c>
      <c r="E223" s="110" t="s">
        <v>364</v>
      </c>
      <c r="F223" s="111">
        <v>222296</v>
      </c>
      <c r="G223" s="109" t="s">
        <v>365</v>
      </c>
      <c r="H223" s="109" t="s">
        <v>366</v>
      </c>
      <c r="I223" s="111">
        <v>1</v>
      </c>
      <c r="J223" s="112">
        <v>4987482543231</v>
      </c>
      <c r="K223" s="113">
        <v>43700</v>
      </c>
      <c r="L223" s="113">
        <v>45600</v>
      </c>
      <c r="M223" s="111" t="s">
        <v>42</v>
      </c>
      <c r="N223" s="119">
        <v>42300</v>
      </c>
      <c r="O223" s="111">
        <v>36174004</v>
      </c>
      <c r="P223" s="111" t="s">
        <v>43</v>
      </c>
      <c r="Q223" s="116" t="s">
        <v>44</v>
      </c>
      <c r="R223" s="109"/>
      <c r="S223" s="177"/>
    </row>
    <row r="224" spans="1:19" ht="15.6">
      <c r="A224" s="108">
        <v>222298</v>
      </c>
      <c r="B224" s="109" t="s">
        <v>36</v>
      </c>
      <c r="C224" s="109" t="s">
        <v>37</v>
      </c>
      <c r="D224" s="109" t="s">
        <v>363</v>
      </c>
      <c r="E224" s="110" t="s">
        <v>364</v>
      </c>
      <c r="F224" s="111">
        <v>222298</v>
      </c>
      <c r="G224" s="109" t="s">
        <v>367</v>
      </c>
      <c r="H224" s="109" t="s">
        <v>366</v>
      </c>
      <c r="I224" s="111">
        <v>1</v>
      </c>
      <c r="J224" s="130">
        <v>4987482543248</v>
      </c>
      <c r="K224" s="113">
        <v>43700</v>
      </c>
      <c r="L224" s="113">
        <v>45600</v>
      </c>
      <c r="M224" s="111" t="s">
        <v>42</v>
      </c>
      <c r="N224" s="119">
        <v>42300</v>
      </c>
      <c r="O224" s="111">
        <v>36174004</v>
      </c>
      <c r="P224" s="111" t="s">
        <v>43</v>
      </c>
      <c r="Q224" s="116" t="s">
        <v>44</v>
      </c>
      <c r="R224" s="109"/>
      <c r="S224" s="177"/>
    </row>
    <row r="225" spans="1:19" ht="15.6">
      <c r="A225" s="108">
        <v>222301</v>
      </c>
      <c r="B225" s="109" t="s">
        <v>36</v>
      </c>
      <c r="C225" s="109" t="s">
        <v>37</v>
      </c>
      <c r="D225" s="109" t="s">
        <v>363</v>
      </c>
      <c r="E225" s="110" t="s">
        <v>364</v>
      </c>
      <c r="F225" s="111">
        <v>222301</v>
      </c>
      <c r="G225" s="109" t="s">
        <v>368</v>
      </c>
      <c r="H225" s="109" t="s">
        <v>366</v>
      </c>
      <c r="I225" s="111">
        <v>1</v>
      </c>
      <c r="J225" s="112">
        <v>4987482543255</v>
      </c>
      <c r="K225" s="113">
        <v>43700</v>
      </c>
      <c r="L225" s="113">
        <v>47600</v>
      </c>
      <c r="M225" s="111" t="s">
        <v>42</v>
      </c>
      <c r="N225" s="119">
        <v>42300</v>
      </c>
      <c r="O225" s="111">
        <v>36174004</v>
      </c>
      <c r="P225" s="111" t="s">
        <v>43</v>
      </c>
      <c r="Q225" s="116" t="s">
        <v>44</v>
      </c>
      <c r="R225" s="109"/>
      <c r="S225" s="177"/>
    </row>
    <row r="226" spans="1:19" ht="14.7" customHeight="1">
      <c r="A226" s="108">
        <v>222314</v>
      </c>
      <c r="B226" s="109"/>
      <c r="C226" s="109"/>
      <c r="D226" s="109" t="s">
        <v>352</v>
      </c>
      <c r="E226" s="110" t="s">
        <v>353</v>
      </c>
      <c r="F226" s="111">
        <v>222314</v>
      </c>
      <c r="G226" s="109" t="s">
        <v>369</v>
      </c>
      <c r="H226" s="109"/>
      <c r="I226" s="111">
        <v>1</v>
      </c>
      <c r="J226" s="112">
        <v>4987482503488</v>
      </c>
      <c r="K226" s="113">
        <v>55000.000000000007</v>
      </c>
      <c r="L226" s="113">
        <v>60500</v>
      </c>
      <c r="M226" s="111" t="s">
        <v>23</v>
      </c>
      <c r="N226" s="111" t="s">
        <v>23</v>
      </c>
      <c r="O226" s="111">
        <v>70966001</v>
      </c>
      <c r="P226" s="111" t="s">
        <v>81</v>
      </c>
      <c r="Q226" s="116" t="s">
        <v>82</v>
      </c>
      <c r="R226" s="109"/>
      <c r="S226" s="177"/>
    </row>
    <row r="227" spans="1:19" ht="14.7" customHeight="1">
      <c r="A227" s="108">
        <v>222315</v>
      </c>
      <c r="B227" s="109"/>
      <c r="C227" s="109"/>
      <c r="D227" s="109" t="s">
        <v>352</v>
      </c>
      <c r="E227" s="110" t="s">
        <v>353</v>
      </c>
      <c r="F227" s="111">
        <v>222315</v>
      </c>
      <c r="G227" s="109" t="s">
        <v>370</v>
      </c>
      <c r="H227" s="109"/>
      <c r="I227" s="111">
        <v>1</v>
      </c>
      <c r="J227" s="112">
        <v>4987482503495</v>
      </c>
      <c r="K227" s="113">
        <v>55000.000000000007</v>
      </c>
      <c r="L227" s="113">
        <v>60500</v>
      </c>
      <c r="M227" s="111" t="s">
        <v>23</v>
      </c>
      <c r="N227" s="111" t="s">
        <v>23</v>
      </c>
      <c r="O227" s="111">
        <v>70966001</v>
      </c>
      <c r="P227" s="111" t="s">
        <v>81</v>
      </c>
      <c r="Q227" s="116" t="s">
        <v>82</v>
      </c>
      <c r="R227" s="109"/>
      <c r="S227" s="177"/>
    </row>
    <row r="228" spans="1:19" ht="14.7" customHeight="1">
      <c r="A228" s="108">
        <v>222316</v>
      </c>
      <c r="B228" s="109"/>
      <c r="C228" s="109"/>
      <c r="D228" s="109" t="s">
        <v>352</v>
      </c>
      <c r="E228" s="110" t="s">
        <v>353</v>
      </c>
      <c r="F228" s="111">
        <v>222316</v>
      </c>
      <c r="G228" s="109" t="s">
        <v>371</v>
      </c>
      <c r="H228" s="109"/>
      <c r="I228" s="111">
        <v>1</v>
      </c>
      <c r="J228" s="112">
        <v>4987482503501</v>
      </c>
      <c r="K228" s="113">
        <v>60500.000000000007</v>
      </c>
      <c r="L228" s="113">
        <v>66500</v>
      </c>
      <c r="M228" s="111" t="s">
        <v>23</v>
      </c>
      <c r="N228" s="111" t="s">
        <v>23</v>
      </c>
      <c r="O228" s="111">
        <v>70966001</v>
      </c>
      <c r="P228" s="111" t="s">
        <v>81</v>
      </c>
      <c r="Q228" s="116" t="s">
        <v>82</v>
      </c>
      <c r="R228" s="109"/>
      <c r="S228" s="177"/>
    </row>
    <row r="229" spans="1:19" ht="14.7" customHeight="1">
      <c r="A229" s="108">
        <v>222317</v>
      </c>
      <c r="B229" s="109"/>
      <c r="C229" s="109"/>
      <c r="D229" s="109" t="s">
        <v>352</v>
      </c>
      <c r="E229" s="110" t="s">
        <v>353</v>
      </c>
      <c r="F229" s="111">
        <v>222317</v>
      </c>
      <c r="G229" s="109" t="s">
        <v>372</v>
      </c>
      <c r="H229" s="109"/>
      <c r="I229" s="111">
        <v>1</v>
      </c>
      <c r="J229" s="112">
        <v>4987482503518</v>
      </c>
      <c r="K229" s="113">
        <v>60500.000000000007</v>
      </c>
      <c r="L229" s="113">
        <v>66500</v>
      </c>
      <c r="M229" s="111" t="s">
        <v>23</v>
      </c>
      <c r="N229" s="111" t="s">
        <v>23</v>
      </c>
      <c r="O229" s="111">
        <v>70966001</v>
      </c>
      <c r="P229" s="111" t="s">
        <v>81</v>
      </c>
      <c r="Q229" s="116" t="s">
        <v>82</v>
      </c>
      <c r="R229" s="109"/>
      <c r="S229" s="177"/>
    </row>
    <row r="230" spans="1:19" ht="14.7" customHeight="1">
      <c r="A230" s="108">
        <v>222326</v>
      </c>
      <c r="B230" s="109"/>
      <c r="C230" s="109"/>
      <c r="D230" s="109" t="s">
        <v>352</v>
      </c>
      <c r="E230" s="110" t="s">
        <v>353</v>
      </c>
      <c r="F230" s="111">
        <v>222326</v>
      </c>
      <c r="G230" s="109" t="s">
        <v>373</v>
      </c>
      <c r="H230" s="109"/>
      <c r="I230" s="111">
        <v>1</v>
      </c>
      <c r="J230" s="112">
        <v>4987482503525</v>
      </c>
      <c r="K230" s="113">
        <v>44000</v>
      </c>
      <c r="L230" s="113">
        <v>48400</v>
      </c>
      <c r="M230" s="111" t="s">
        <v>23</v>
      </c>
      <c r="N230" s="111" t="s">
        <v>23</v>
      </c>
      <c r="O230" s="111">
        <v>70966001</v>
      </c>
      <c r="P230" s="111" t="s">
        <v>81</v>
      </c>
      <c r="Q230" s="116" t="s">
        <v>82</v>
      </c>
      <c r="R230" s="109"/>
      <c r="S230" s="177"/>
    </row>
    <row r="231" spans="1:19" ht="14.7" customHeight="1">
      <c r="A231" s="108">
        <v>222327</v>
      </c>
      <c r="B231" s="109"/>
      <c r="C231" s="109"/>
      <c r="D231" s="109" t="s">
        <v>352</v>
      </c>
      <c r="E231" s="110" t="s">
        <v>353</v>
      </c>
      <c r="F231" s="111">
        <v>222327</v>
      </c>
      <c r="G231" s="109" t="s">
        <v>374</v>
      </c>
      <c r="H231" s="109"/>
      <c r="I231" s="111">
        <v>1</v>
      </c>
      <c r="J231" s="112">
        <v>4987482503532</v>
      </c>
      <c r="K231" s="113">
        <v>44000</v>
      </c>
      <c r="L231" s="113">
        <v>48400</v>
      </c>
      <c r="M231" s="111" t="s">
        <v>23</v>
      </c>
      <c r="N231" s="111" t="s">
        <v>23</v>
      </c>
      <c r="O231" s="111">
        <v>70966001</v>
      </c>
      <c r="P231" s="111" t="s">
        <v>81</v>
      </c>
      <c r="Q231" s="116" t="s">
        <v>82</v>
      </c>
      <c r="R231" s="109"/>
      <c r="S231" s="177"/>
    </row>
    <row r="232" spans="1:19">
      <c r="A232" s="108">
        <v>222328</v>
      </c>
      <c r="B232" s="109"/>
      <c r="C232" s="109"/>
      <c r="D232" s="109" t="s">
        <v>352</v>
      </c>
      <c r="E232" s="110" t="s">
        <v>353</v>
      </c>
      <c r="F232" s="111">
        <v>222328</v>
      </c>
      <c r="G232" s="109" t="s">
        <v>375</v>
      </c>
      <c r="H232" s="109"/>
      <c r="I232" s="111">
        <v>1</v>
      </c>
      <c r="J232" s="112">
        <v>4987482503549</v>
      </c>
      <c r="K232" s="113">
        <v>60500.000000000007</v>
      </c>
      <c r="L232" s="113">
        <v>66500</v>
      </c>
      <c r="M232" s="111" t="s">
        <v>23</v>
      </c>
      <c r="N232" s="111" t="s">
        <v>23</v>
      </c>
      <c r="O232" s="111">
        <v>70966001</v>
      </c>
      <c r="P232" s="111" t="s">
        <v>81</v>
      </c>
      <c r="Q232" s="116" t="s">
        <v>82</v>
      </c>
      <c r="R232" s="109"/>
      <c r="S232" s="177"/>
    </row>
    <row r="233" spans="1:19">
      <c r="A233" s="108">
        <v>222329</v>
      </c>
      <c r="B233" s="109"/>
      <c r="C233" s="109"/>
      <c r="D233" s="109" t="s">
        <v>352</v>
      </c>
      <c r="E233" s="110" t="s">
        <v>353</v>
      </c>
      <c r="F233" s="111">
        <v>222329</v>
      </c>
      <c r="G233" s="109" t="s">
        <v>376</v>
      </c>
      <c r="H233" s="109"/>
      <c r="I233" s="111">
        <v>1</v>
      </c>
      <c r="J233" s="112">
        <v>4987482503556</v>
      </c>
      <c r="K233" s="113">
        <v>60500.000000000007</v>
      </c>
      <c r="L233" s="113">
        <v>66500</v>
      </c>
      <c r="M233" s="111" t="s">
        <v>23</v>
      </c>
      <c r="N233" s="111" t="s">
        <v>23</v>
      </c>
      <c r="O233" s="111">
        <v>70966001</v>
      </c>
      <c r="P233" s="111" t="s">
        <v>81</v>
      </c>
      <c r="Q233" s="116" t="s">
        <v>82</v>
      </c>
      <c r="R233" s="109"/>
      <c r="S233" s="177"/>
    </row>
    <row r="234" spans="1:19" ht="28.8">
      <c r="A234" s="108">
        <v>222330</v>
      </c>
      <c r="B234" s="109" t="s">
        <v>333</v>
      </c>
      <c r="C234" s="109" t="s">
        <v>37</v>
      </c>
      <c r="D234" s="109" t="s">
        <v>377</v>
      </c>
      <c r="E234" s="110" t="s">
        <v>378</v>
      </c>
      <c r="F234" s="111">
        <v>222330</v>
      </c>
      <c r="G234" s="120" t="s">
        <v>379</v>
      </c>
      <c r="H234" s="118" t="s">
        <v>380</v>
      </c>
      <c r="I234" s="111">
        <v>1</v>
      </c>
      <c r="J234" s="112">
        <v>4987482541336</v>
      </c>
      <c r="K234" s="113">
        <v>43700</v>
      </c>
      <c r="L234" s="113">
        <v>45600</v>
      </c>
      <c r="M234" s="111" t="s">
        <v>42</v>
      </c>
      <c r="N234" s="119">
        <v>42300</v>
      </c>
      <c r="O234" s="111">
        <v>36174004</v>
      </c>
      <c r="P234" s="111" t="s">
        <v>43</v>
      </c>
      <c r="Q234" s="116" t="s">
        <v>44</v>
      </c>
      <c r="R234" s="109"/>
      <c r="S234" s="177"/>
    </row>
    <row r="235" spans="1:19" ht="28.8">
      <c r="A235" s="108">
        <v>222331</v>
      </c>
      <c r="B235" s="109" t="s">
        <v>36</v>
      </c>
      <c r="C235" s="109" t="s">
        <v>37</v>
      </c>
      <c r="D235" s="109" t="s">
        <v>377</v>
      </c>
      <c r="E235" s="110" t="s">
        <v>378</v>
      </c>
      <c r="F235" s="111">
        <v>222331</v>
      </c>
      <c r="G235" s="120" t="s">
        <v>381</v>
      </c>
      <c r="H235" s="118" t="s">
        <v>380</v>
      </c>
      <c r="I235" s="111">
        <v>1</v>
      </c>
      <c r="J235" s="112">
        <v>4987482541343</v>
      </c>
      <c r="K235" s="113">
        <v>43700</v>
      </c>
      <c r="L235" s="113">
        <v>45600</v>
      </c>
      <c r="M235" s="111" t="s">
        <v>42</v>
      </c>
      <c r="N235" s="119">
        <v>42300</v>
      </c>
      <c r="O235" s="111">
        <v>36174004</v>
      </c>
      <c r="P235" s="111" t="s">
        <v>43</v>
      </c>
      <c r="Q235" s="116" t="s">
        <v>44</v>
      </c>
      <c r="R235" s="109"/>
      <c r="S235" s="177"/>
    </row>
    <row r="236" spans="1:19" ht="15.6">
      <c r="A236" s="108">
        <v>222332</v>
      </c>
      <c r="B236" s="109" t="s">
        <v>36</v>
      </c>
      <c r="C236" s="109" t="s">
        <v>37</v>
      </c>
      <c r="D236" s="109" t="s">
        <v>377</v>
      </c>
      <c r="E236" s="110" t="s">
        <v>378</v>
      </c>
      <c r="F236" s="111">
        <v>222332</v>
      </c>
      <c r="G236" s="120" t="s">
        <v>382</v>
      </c>
      <c r="H236" s="109" t="s">
        <v>380</v>
      </c>
      <c r="I236" s="111">
        <v>1</v>
      </c>
      <c r="J236" s="112">
        <v>4987482541350</v>
      </c>
      <c r="K236" s="113">
        <v>43700</v>
      </c>
      <c r="L236" s="113">
        <v>47600</v>
      </c>
      <c r="M236" s="111" t="s">
        <v>42</v>
      </c>
      <c r="N236" s="119">
        <v>42300</v>
      </c>
      <c r="O236" s="111">
        <v>36174004</v>
      </c>
      <c r="P236" s="111" t="s">
        <v>43</v>
      </c>
      <c r="Q236" s="116" t="s">
        <v>44</v>
      </c>
      <c r="R236" s="109"/>
      <c r="S236" s="177"/>
    </row>
    <row r="237" spans="1:19" ht="43.2">
      <c r="A237" s="108">
        <v>222359</v>
      </c>
      <c r="B237" s="121" t="s">
        <v>383</v>
      </c>
      <c r="C237" s="109" t="s">
        <v>37</v>
      </c>
      <c r="D237" s="109" t="s">
        <v>384</v>
      </c>
      <c r="E237" s="110" t="s">
        <v>385</v>
      </c>
      <c r="F237" s="111">
        <v>222359</v>
      </c>
      <c r="G237" s="117" t="s">
        <v>386</v>
      </c>
      <c r="H237" s="118"/>
      <c r="I237" s="111">
        <v>1</v>
      </c>
      <c r="J237" s="112">
        <v>4987482124546</v>
      </c>
      <c r="K237" s="113">
        <v>103700</v>
      </c>
      <c r="L237" s="113">
        <v>105600</v>
      </c>
      <c r="M237" s="123" t="s">
        <v>387</v>
      </c>
      <c r="N237" s="113">
        <v>99200</v>
      </c>
      <c r="O237" s="123" t="s">
        <v>388</v>
      </c>
      <c r="P237" s="111" t="s">
        <v>43</v>
      </c>
      <c r="Q237" s="116" t="s">
        <v>389</v>
      </c>
      <c r="R237" s="109"/>
      <c r="S237" s="177"/>
    </row>
    <row r="238" spans="1:19" ht="43.2">
      <c r="A238" s="108">
        <v>222360</v>
      </c>
      <c r="B238" s="121" t="s">
        <v>383</v>
      </c>
      <c r="C238" s="109" t="s">
        <v>37</v>
      </c>
      <c r="D238" s="109" t="s">
        <v>384</v>
      </c>
      <c r="E238" s="110" t="s">
        <v>385</v>
      </c>
      <c r="F238" s="111">
        <v>222360</v>
      </c>
      <c r="G238" s="117" t="s">
        <v>390</v>
      </c>
      <c r="H238" s="118"/>
      <c r="I238" s="111">
        <v>1</v>
      </c>
      <c r="J238" s="112">
        <v>4987482124553</v>
      </c>
      <c r="K238" s="113">
        <v>103700</v>
      </c>
      <c r="L238" s="113">
        <v>105600</v>
      </c>
      <c r="M238" s="123" t="s">
        <v>387</v>
      </c>
      <c r="N238" s="113">
        <v>99200</v>
      </c>
      <c r="O238" s="123" t="s">
        <v>388</v>
      </c>
      <c r="P238" s="111" t="s">
        <v>43</v>
      </c>
      <c r="Q238" s="116" t="s">
        <v>389</v>
      </c>
      <c r="R238" s="109"/>
      <c r="S238" s="177"/>
    </row>
    <row r="239" spans="1:19" ht="43.2">
      <c r="A239" s="108">
        <v>222361</v>
      </c>
      <c r="B239" s="121" t="s">
        <v>383</v>
      </c>
      <c r="C239" s="109" t="s">
        <v>37</v>
      </c>
      <c r="D239" s="109" t="s">
        <v>384</v>
      </c>
      <c r="E239" s="110" t="s">
        <v>385</v>
      </c>
      <c r="F239" s="111">
        <v>222361</v>
      </c>
      <c r="G239" s="117" t="s">
        <v>391</v>
      </c>
      <c r="H239" s="118"/>
      <c r="I239" s="111">
        <v>1</v>
      </c>
      <c r="J239" s="112">
        <v>4987482124560</v>
      </c>
      <c r="K239" s="113">
        <v>103700</v>
      </c>
      <c r="L239" s="113">
        <v>105600</v>
      </c>
      <c r="M239" s="123" t="s">
        <v>387</v>
      </c>
      <c r="N239" s="119">
        <v>99200</v>
      </c>
      <c r="O239" s="123" t="s">
        <v>388</v>
      </c>
      <c r="P239" s="111" t="s">
        <v>43</v>
      </c>
      <c r="Q239" s="116" t="s">
        <v>389</v>
      </c>
      <c r="R239" s="109"/>
      <c r="S239" s="177"/>
    </row>
    <row r="240" spans="1:19" ht="43.2">
      <c r="A240" s="108">
        <v>222362</v>
      </c>
      <c r="B240" s="121" t="s">
        <v>383</v>
      </c>
      <c r="C240" s="109" t="s">
        <v>37</v>
      </c>
      <c r="D240" s="109" t="s">
        <v>384</v>
      </c>
      <c r="E240" s="110" t="s">
        <v>385</v>
      </c>
      <c r="F240" s="111">
        <v>222362</v>
      </c>
      <c r="G240" s="117" t="s">
        <v>392</v>
      </c>
      <c r="H240" s="118"/>
      <c r="I240" s="111">
        <v>1</v>
      </c>
      <c r="J240" s="112">
        <v>4987482124577</v>
      </c>
      <c r="K240" s="113">
        <v>103700</v>
      </c>
      <c r="L240" s="113">
        <v>105600</v>
      </c>
      <c r="M240" s="123" t="s">
        <v>387</v>
      </c>
      <c r="N240" s="113">
        <v>99200</v>
      </c>
      <c r="O240" s="123" t="s">
        <v>388</v>
      </c>
      <c r="P240" s="111" t="s">
        <v>43</v>
      </c>
      <c r="Q240" s="116" t="s">
        <v>389</v>
      </c>
      <c r="R240" s="109"/>
      <c r="S240" s="177"/>
    </row>
    <row r="241" spans="1:19" ht="43.2">
      <c r="A241" s="108">
        <v>222376</v>
      </c>
      <c r="B241" s="121" t="s">
        <v>383</v>
      </c>
      <c r="C241" s="109" t="s">
        <v>37</v>
      </c>
      <c r="D241" s="109" t="s">
        <v>384</v>
      </c>
      <c r="E241" s="110" t="s">
        <v>385</v>
      </c>
      <c r="F241" s="111">
        <v>222376</v>
      </c>
      <c r="G241" s="117" t="s">
        <v>393</v>
      </c>
      <c r="H241" s="118"/>
      <c r="I241" s="111">
        <v>1</v>
      </c>
      <c r="J241" s="112">
        <v>4987482124584</v>
      </c>
      <c r="K241" s="113">
        <v>103700</v>
      </c>
      <c r="L241" s="113">
        <v>107600</v>
      </c>
      <c r="M241" s="123" t="s">
        <v>387</v>
      </c>
      <c r="N241" s="113">
        <v>99200</v>
      </c>
      <c r="O241" s="123" t="s">
        <v>388</v>
      </c>
      <c r="P241" s="111" t="s">
        <v>43</v>
      </c>
      <c r="Q241" s="116" t="s">
        <v>389</v>
      </c>
      <c r="R241" s="109"/>
      <c r="S241" s="177"/>
    </row>
    <row r="242" spans="1:19">
      <c r="A242" s="108">
        <v>222422</v>
      </c>
      <c r="B242" s="109" t="s">
        <v>333</v>
      </c>
      <c r="C242" s="109" t="s">
        <v>37</v>
      </c>
      <c r="D242" s="109" t="s">
        <v>394</v>
      </c>
      <c r="E242" s="110" t="s">
        <v>395</v>
      </c>
      <c r="F242" s="111">
        <v>222422</v>
      </c>
      <c r="G242" s="117" t="s">
        <v>396</v>
      </c>
      <c r="H242" s="118"/>
      <c r="I242" s="111">
        <v>1</v>
      </c>
      <c r="J242" s="112">
        <v>4987482110655</v>
      </c>
      <c r="K242" s="113">
        <v>43700</v>
      </c>
      <c r="L242" s="113">
        <v>45600</v>
      </c>
      <c r="M242" s="111" t="s">
        <v>42</v>
      </c>
      <c r="N242" s="113">
        <v>42300</v>
      </c>
      <c r="O242" s="111">
        <v>36174004</v>
      </c>
      <c r="P242" s="111" t="s">
        <v>43</v>
      </c>
      <c r="Q242" s="116" t="s">
        <v>44</v>
      </c>
      <c r="R242" s="109"/>
      <c r="S242" s="177"/>
    </row>
    <row r="243" spans="1:19">
      <c r="A243" s="108">
        <v>222424</v>
      </c>
      <c r="B243" s="109" t="s">
        <v>333</v>
      </c>
      <c r="C243" s="109" t="s">
        <v>37</v>
      </c>
      <c r="D243" s="109" t="s">
        <v>394</v>
      </c>
      <c r="E243" s="110" t="s">
        <v>395</v>
      </c>
      <c r="F243" s="111">
        <v>222424</v>
      </c>
      <c r="G243" s="117" t="s">
        <v>397</v>
      </c>
      <c r="H243" s="118"/>
      <c r="I243" s="111">
        <v>1</v>
      </c>
      <c r="J243" s="112">
        <v>4987482110662</v>
      </c>
      <c r="K243" s="113">
        <v>43700</v>
      </c>
      <c r="L243" s="113">
        <v>45600</v>
      </c>
      <c r="M243" s="111" t="s">
        <v>42</v>
      </c>
      <c r="N243" s="113">
        <v>42300</v>
      </c>
      <c r="O243" s="111">
        <v>36174004</v>
      </c>
      <c r="P243" s="111" t="s">
        <v>43</v>
      </c>
      <c r="Q243" s="116" t="s">
        <v>44</v>
      </c>
      <c r="R243" s="109"/>
      <c r="S243" s="120"/>
    </row>
    <row r="244" spans="1:19">
      <c r="A244" s="108">
        <v>222426</v>
      </c>
      <c r="B244" s="109" t="s">
        <v>333</v>
      </c>
      <c r="C244" s="109" t="s">
        <v>37</v>
      </c>
      <c r="D244" s="109" t="s">
        <v>394</v>
      </c>
      <c r="E244" s="110" t="s">
        <v>395</v>
      </c>
      <c r="F244" s="111">
        <v>222426</v>
      </c>
      <c r="G244" s="117" t="s">
        <v>398</v>
      </c>
      <c r="H244" s="118"/>
      <c r="I244" s="111">
        <v>1</v>
      </c>
      <c r="J244" s="112">
        <v>4987482110679</v>
      </c>
      <c r="K244" s="113">
        <v>43700</v>
      </c>
      <c r="L244" s="113">
        <v>47600</v>
      </c>
      <c r="M244" s="111" t="s">
        <v>42</v>
      </c>
      <c r="N244" s="119">
        <v>42300</v>
      </c>
      <c r="O244" s="111">
        <v>36174004</v>
      </c>
      <c r="P244" s="111" t="s">
        <v>43</v>
      </c>
      <c r="Q244" s="116" t="s">
        <v>44</v>
      </c>
      <c r="R244" s="109"/>
      <c r="S244" s="120"/>
    </row>
    <row r="245" spans="1:19" ht="28.8">
      <c r="A245" s="108">
        <v>222885</v>
      </c>
      <c r="B245" s="109" t="s">
        <v>333</v>
      </c>
      <c r="C245" s="109" t="s">
        <v>37</v>
      </c>
      <c r="D245" s="109" t="s">
        <v>377</v>
      </c>
      <c r="E245" s="110" t="s">
        <v>378</v>
      </c>
      <c r="F245" s="111">
        <v>222885</v>
      </c>
      <c r="G245" s="117" t="s">
        <v>399</v>
      </c>
      <c r="H245" s="118" t="s">
        <v>400</v>
      </c>
      <c r="I245" s="111">
        <v>1</v>
      </c>
      <c r="J245" s="112">
        <v>4987482123372</v>
      </c>
      <c r="K245" s="113">
        <v>43700</v>
      </c>
      <c r="L245" s="113">
        <v>45600</v>
      </c>
      <c r="M245" s="111" t="s">
        <v>42</v>
      </c>
      <c r="N245" s="119">
        <v>42300</v>
      </c>
      <c r="O245" s="111">
        <v>36174004</v>
      </c>
      <c r="P245" s="111" t="s">
        <v>43</v>
      </c>
      <c r="Q245" s="116" t="s">
        <v>44</v>
      </c>
      <c r="R245" s="109"/>
      <c r="S245" s="177"/>
    </row>
    <row r="246" spans="1:19" ht="28.8">
      <c r="A246" s="108">
        <v>222886</v>
      </c>
      <c r="B246" s="109" t="s">
        <v>333</v>
      </c>
      <c r="C246" s="109" t="s">
        <v>37</v>
      </c>
      <c r="D246" s="109" t="s">
        <v>377</v>
      </c>
      <c r="E246" s="110" t="s">
        <v>378</v>
      </c>
      <c r="F246" s="111">
        <v>222886</v>
      </c>
      <c r="G246" s="117" t="s">
        <v>401</v>
      </c>
      <c r="H246" s="118" t="s">
        <v>402</v>
      </c>
      <c r="I246" s="111">
        <v>1</v>
      </c>
      <c r="J246" s="112">
        <v>4987482123389</v>
      </c>
      <c r="K246" s="113">
        <v>43700</v>
      </c>
      <c r="L246" s="113">
        <v>45600</v>
      </c>
      <c r="M246" s="111" t="s">
        <v>42</v>
      </c>
      <c r="N246" s="119">
        <v>42300</v>
      </c>
      <c r="O246" s="111">
        <v>36174004</v>
      </c>
      <c r="P246" s="111" t="s">
        <v>43</v>
      </c>
      <c r="Q246" s="116" t="s">
        <v>44</v>
      </c>
      <c r="R246" s="109"/>
      <c r="S246" s="120"/>
    </row>
    <row r="247" spans="1:19" ht="28.8">
      <c r="A247" s="108">
        <v>222887</v>
      </c>
      <c r="B247" s="109" t="s">
        <v>333</v>
      </c>
      <c r="C247" s="109" t="s">
        <v>37</v>
      </c>
      <c r="D247" s="109" t="s">
        <v>377</v>
      </c>
      <c r="E247" s="110" t="s">
        <v>378</v>
      </c>
      <c r="F247" s="111">
        <v>222887</v>
      </c>
      <c r="G247" s="117" t="s">
        <v>403</v>
      </c>
      <c r="H247" s="118" t="s">
        <v>402</v>
      </c>
      <c r="I247" s="111">
        <v>1</v>
      </c>
      <c r="J247" s="112">
        <v>4987482123396</v>
      </c>
      <c r="K247" s="113">
        <v>43700</v>
      </c>
      <c r="L247" s="113">
        <v>47600</v>
      </c>
      <c r="M247" s="111" t="s">
        <v>42</v>
      </c>
      <c r="N247" s="119">
        <v>42300</v>
      </c>
      <c r="O247" s="111">
        <v>36174004</v>
      </c>
      <c r="P247" s="111" t="s">
        <v>43</v>
      </c>
      <c r="Q247" s="116" t="s">
        <v>44</v>
      </c>
      <c r="R247" s="109"/>
      <c r="S247" s="177"/>
    </row>
    <row r="248" spans="1:19" ht="15.75" customHeight="1">
      <c r="A248" s="108">
        <v>222993</v>
      </c>
      <c r="B248" s="109" t="s">
        <v>105</v>
      </c>
      <c r="C248" s="109" t="s">
        <v>106</v>
      </c>
      <c r="D248" s="109" t="s">
        <v>404</v>
      </c>
      <c r="E248" s="110" t="s">
        <v>405</v>
      </c>
      <c r="F248" s="111">
        <v>222993</v>
      </c>
      <c r="G248" s="120" t="s">
        <v>406</v>
      </c>
      <c r="H248" s="120" t="s">
        <v>359</v>
      </c>
      <c r="I248" s="111">
        <v>1</v>
      </c>
      <c r="J248" s="112">
        <v>4987482543187</v>
      </c>
      <c r="K248" s="113">
        <v>31900</v>
      </c>
      <c r="L248" s="113">
        <v>33500</v>
      </c>
      <c r="M248" s="111" t="s">
        <v>149</v>
      </c>
      <c r="N248" s="119">
        <v>29600</v>
      </c>
      <c r="O248" s="111">
        <v>36174004</v>
      </c>
      <c r="P248" s="111" t="s">
        <v>43</v>
      </c>
      <c r="Q248" s="116" t="s">
        <v>44</v>
      </c>
      <c r="R248" s="109"/>
      <c r="S248" s="177" t="s">
        <v>154</v>
      </c>
    </row>
    <row r="249" spans="1:19" ht="14.25" customHeight="1">
      <c r="A249" s="108">
        <v>222994</v>
      </c>
      <c r="B249" s="109" t="s">
        <v>105</v>
      </c>
      <c r="C249" s="109" t="s">
        <v>106</v>
      </c>
      <c r="D249" s="109" t="s">
        <v>404</v>
      </c>
      <c r="E249" s="110" t="s">
        <v>405</v>
      </c>
      <c r="F249" s="111">
        <v>222994</v>
      </c>
      <c r="G249" s="120" t="s">
        <v>407</v>
      </c>
      <c r="H249" s="120" t="s">
        <v>359</v>
      </c>
      <c r="I249" s="111">
        <v>1</v>
      </c>
      <c r="J249" s="112">
        <v>4987482543194</v>
      </c>
      <c r="K249" s="113">
        <v>31900</v>
      </c>
      <c r="L249" s="113">
        <v>33500</v>
      </c>
      <c r="M249" s="111" t="s">
        <v>149</v>
      </c>
      <c r="N249" s="119">
        <v>29600</v>
      </c>
      <c r="O249" s="111">
        <v>36174004</v>
      </c>
      <c r="P249" s="111" t="s">
        <v>43</v>
      </c>
      <c r="Q249" s="116" t="s">
        <v>44</v>
      </c>
      <c r="R249" s="109"/>
      <c r="S249" s="177" t="s">
        <v>154</v>
      </c>
    </row>
    <row r="250" spans="1:19" ht="14.25" customHeight="1">
      <c r="A250" s="135">
        <v>223113</v>
      </c>
      <c r="B250" s="109"/>
      <c r="C250" s="109"/>
      <c r="D250" s="109" t="s">
        <v>408</v>
      </c>
      <c r="E250" s="110" t="s">
        <v>409</v>
      </c>
      <c r="F250" s="136">
        <v>223113</v>
      </c>
      <c r="G250" s="109" t="s">
        <v>410</v>
      </c>
      <c r="H250" s="109" t="s">
        <v>411</v>
      </c>
      <c r="I250" s="138">
        <v>12</v>
      </c>
      <c r="J250" s="137">
        <v>4987482550277</v>
      </c>
      <c r="K250" s="113">
        <v>69000</v>
      </c>
      <c r="L250" s="113">
        <v>69000</v>
      </c>
      <c r="M250" s="111" t="s">
        <v>23</v>
      </c>
      <c r="N250" s="111" t="s">
        <v>23</v>
      </c>
      <c r="O250" s="111">
        <v>70410000</v>
      </c>
      <c r="P250" s="111" t="s">
        <v>43</v>
      </c>
      <c r="Q250" s="116" t="s">
        <v>44</v>
      </c>
      <c r="R250" s="109"/>
      <c r="S250" s="177"/>
    </row>
    <row r="251" spans="1:19" ht="15.75" customHeight="1">
      <c r="A251" s="135">
        <v>223114</v>
      </c>
      <c r="B251" s="109"/>
      <c r="C251" s="109"/>
      <c r="D251" s="109" t="s">
        <v>408</v>
      </c>
      <c r="E251" s="110" t="s">
        <v>409</v>
      </c>
      <c r="F251" s="136">
        <v>223114</v>
      </c>
      <c r="G251" s="109" t="s">
        <v>412</v>
      </c>
      <c r="H251" s="109" t="s">
        <v>411</v>
      </c>
      <c r="I251" s="138">
        <v>12</v>
      </c>
      <c r="J251" s="137">
        <v>4987482550284</v>
      </c>
      <c r="K251" s="113">
        <v>70000</v>
      </c>
      <c r="L251" s="113">
        <v>70000</v>
      </c>
      <c r="M251" s="111" t="s">
        <v>23</v>
      </c>
      <c r="N251" s="111" t="s">
        <v>23</v>
      </c>
      <c r="O251" s="111">
        <v>70410000</v>
      </c>
      <c r="P251" s="111" t="s">
        <v>43</v>
      </c>
      <c r="Q251" s="116" t="s">
        <v>44</v>
      </c>
      <c r="R251" s="109"/>
      <c r="S251" s="177"/>
    </row>
    <row r="252" spans="1:19" ht="15.75" customHeight="1">
      <c r="A252" s="135">
        <v>223115</v>
      </c>
      <c r="B252" s="109"/>
      <c r="C252" s="109"/>
      <c r="D252" s="109" t="s">
        <v>408</v>
      </c>
      <c r="E252" s="110" t="s">
        <v>409</v>
      </c>
      <c r="F252" s="136">
        <v>223115</v>
      </c>
      <c r="G252" s="109" t="s">
        <v>413</v>
      </c>
      <c r="H252" s="109" t="s">
        <v>411</v>
      </c>
      <c r="I252" s="138">
        <v>12</v>
      </c>
      <c r="J252" s="137">
        <v>4987482550291</v>
      </c>
      <c r="K252" s="113">
        <v>70000</v>
      </c>
      <c r="L252" s="113">
        <v>70000</v>
      </c>
      <c r="M252" s="111" t="s">
        <v>23</v>
      </c>
      <c r="N252" s="126" t="s">
        <v>23</v>
      </c>
      <c r="O252" s="111">
        <v>70410000</v>
      </c>
      <c r="P252" s="111" t="s">
        <v>43</v>
      </c>
      <c r="Q252" s="116" t="s">
        <v>44</v>
      </c>
      <c r="R252" s="109"/>
      <c r="S252" s="177"/>
    </row>
    <row r="253" spans="1:19">
      <c r="A253" s="135">
        <v>223116</v>
      </c>
      <c r="B253" s="109"/>
      <c r="C253" s="109"/>
      <c r="D253" s="109" t="s">
        <v>408</v>
      </c>
      <c r="E253" s="110" t="s">
        <v>409</v>
      </c>
      <c r="F253" s="136">
        <v>223116</v>
      </c>
      <c r="G253" s="109" t="s">
        <v>414</v>
      </c>
      <c r="H253" s="109" t="s">
        <v>411</v>
      </c>
      <c r="I253" s="138">
        <v>12</v>
      </c>
      <c r="J253" s="137">
        <v>4987482550307</v>
      </c>
      <c r="K253" s="113">
        <v>70000</v>
      </c>
      <c r="L253" s="113">
        <v>70000</v>
      </c>
      <c r="M253" s="111" t="s">
        <v>23</v>
      </c>
      <c r="N253" s="126" t="s">
        <v>23</v>
      </c>
      <c r="O253" s="111">
        <v>70410000</v>
      </c>
      <c r="P253" s="111" t="s">
        <v>43</v>
      </c>
      <c r="Q253" s="116" t="s">
        <v>44</v>
      </c>
      <c r="R253" s="109"/>
      <c r="S253" s="177"/>
    </row>
    <row r="254" spans="1:19">
      <c r="A254" s="108">
        <v>223129</v>
      </c>
      <c r="B254" s="109" t="s">
        <v>36</v>
      </c>
      <c r="C254" s="109" t="s">
        <v>37</v>
      </c>
      <c r="D254" s="109" t="s">
        <v>415</v>
      </c>
      <c r="E254" s="110" t="s">
        <v>416</v>
      </c>
      <c r="F254" s="111">
        <v>223129</v>
      </c>
      <c r="G254" s="117" t="s">
        <v>417</v>
      </c>
      <c r="H254" s="118"/>
      <c r="I254" s="111">
        <v>1</v>
      </c>
      <c r="J254" s="112">
        <v>4987482547512</v>
      </c>
      <c r="K254" s="113">
        <v>43700</v>
      </c>
      <c r="L254" s="113">
        <v>45600</v>
      </c>
      <c r="M254" s="111" t="s">
        <v>114</v>
      </c>
      <c r="N254" s="113">
        <v>42300</v>
      </c>
      <c r="O254" s="111">
        <v>36174004</v>
      </c>
      <c r="P254" s="111" t="s">
        <v>43</v>
      </c>
      <c r="Q254" s="116" t="s">
        <v>44</v>
      </c>
      <c r="R254" s="109"/>
      <c r="S254" s="177"/>
    </row>
    <row r="255" spans="1:19" ht="40.5" customHeight="1">
      <c r="A255" s="108">
        <v>223131</v>
      </c>
      <c r="B255" s="109" t="s">
        <v>36</v>
      </c>
      <c r="C255" s="109" t="s">
        <v>37</v>
      </c>
      <c r="D255" s="109" t="s">
        <v>415</v>
      </c>
      <c r="E255" s="110" t="s">
        <v>416</v>
      </c>
      <c r="F255" s="111">
        <v>223131</v>
      </c>
      <c r="G255" s="117" t="s">
        <v>418</v>
      </c>
      <c r="H255" s="118"/>
      <c r="I255" s="111">
        <v>1</v>
      </c>
      <c r="J255" s="112">
        <v>4987482547529</v>
      </c>
      <c r="K255" s="113">
        <v>43700</v>
      </c>
      <c r="L255" s="113">
        <v>45600</v>
      </c>
      <c r="M255" s="111" t="s">
        <v>114</v>
      </c>
      <c r="N255" s="113">
        <v>42300</v>
      </c>
      <c r="O255" s="111">
        <v>36174004</v>
      </c>
      <c r="P255" s="111" t="s">
        <v>43</v>
      </c>
      <c r="Q255" s="116" t="s">
        <v>44</v>
      </c>
      <c r="R255" s="109"/>
      <c r="S255" s="177"/>
    </row>
    <row r="256" spans="1:19">
      <c r="A256" s="108">
        <v>223133</v>
      </c>
      <c r="B256" s="109" t="s">
        <v>36</v>
      </c>
      <c r="C256" s="109" t="s">
        <v>37</v>
      </c>
      <c r="D256" s="109" t="s">
        <v>415</v>
      </c>
      <c r="E256" s="110" t="s">
        <v>416</v>
      </c>
      <c r="F256" s="111">
        <v>223133</v>
      </c>
      <c r="G256" s="117" t="s">
        <v>419</v>
      </c>
      <c r="H256" s="118"/>
      <c r="I256" s="111">
        <v>1</v>
      </c>
      <c r="J256" s="112">
        <v>4987482547536</v>
      </c>
      <c r="K256" s="113">
        <v>43700</v>
      </c>
      <c r="L256" s="113">
        <v>47600</v>
      </c>
      <c r="M256" s="111" t="s">
        <v>114</v>
      </c>
      <c r="N256" s="113">
        <v>42300</v>
      </c>
      <c r="O256" s="111">
        <v>36174004</v>
      </c>
      <c r="P256" s="111" t="s">
        <v>43</v>
      </c>
      <c r="Q256" s="116" t="s">
        <v>44</v>
      </c>
      <c r="R256" s="109"/>
      <c r="S256" s="177"/>
    </row>
    <row r="257" spans="1:19" ht="28.8">
      <c r="A257" s="108">
        <v>223169</v>
      </c>
      <c r="B257" s="109" t="s">
        <v>420</v>
      </c>
      <c r="C257" s="109" t="s">
        <v>421</v>
      </c>
      <c r="D257" s="109" t="s">
        <v>422</v>
      </c>
      <c r="E257" s="110" t="s">
        <v>423</v>
      </c>
      <c r="F257" s="111">
        <v>223169</v>
      </c>
      <c r="G257" s="117" t="s">
        <v>424</v>
      </c>
      <c r="H257" s="118"/>
      <c r="I257" s="111">
        <v>1</v>
      </c>
      <c r="J257" s="112">
        <v>4987482106542</v>
      </c>
      <c r="K257" s="113">
        <v>60000</v>
      </c>
      <c r="L257" s="113">
        <v>60000</v>
      </c>
      <c r="M257" s="111" t="s">
        <v>32</v>
      </c>
      <c r="N257" s="113">
        <v>56900</v>
      </c>
      <c r="O257" s="123" t="s">
        <v>33</v>
      </c>
      <c r="P257" s="111" t="s">
        <v>34</v>
      </c>
      <c r="Q257" s="116" t="s">
        <v>35</v>
      </c>
      <c r="R257" s="109"/>
      <c r="S257" s="177" t="s">
        <v>154</v>
      </c>
    </row>
    <row r="258" spans="1:19" ht="28.8">
      <c r="A258" s="108">
        <v>223170</v>
      </c>
      <c r="B258" s="109" t="s">
        <v>420</v>
      </c>
      <c r="C258" s="109" t="s">
        <v>421</v>
      </c>
      <c r="D258" s="109" t="s">
        <v>422</v>
      </c>
      <c r="E258" s="110" t="s">
        <v>423</v>
      </c>
      <c r="F258" s="111">
        <v>223170</v>
      </c>
      <c r="G258" s="117" t="s">
        <v>425</v>
      </c>
      <c r="H258" s="118"/>
      <c r="I258" s="111">
        <v>1</v>
      </c>
      <c r="J258" s="112">
        <v>4987482106559</v>
      </c>
      <c r="K258" s="113">
        <v>60000</v>
      </c>
      <c r="L258" s="113">
        <v>60000</v>
      </c>
      <c r="M258" s="111" t="s">
        <v>32</v>
      </c>
      <c r="N258" s="113">
        <v>56900</v>
      </c>
      <c r="O258" s="123" t="s">
        <v>33</v>
      </c>
      <c r="P258" s="111" t="s">
        <v>34</v>
      </c>
      <c r="Q258" s="116" t="s">
        <v>35</v>
      </c>
      <c r="R258" s="109"/>
      <c r="S258" s="177" t="s">
        <v>154</v>
      </c>
    </row>
    <row r="259" spans="1:19" ht="15">
      <c r="A259" s="108">
        <v>223746</v>
      </c>
      <c r="B259" s="109" t="s">
        <v>420</v>
      </c>
      <c r="C259" s="109" t="s">
        <v>421</v>
      </c>
      <c r="D259" s="109" t="s">
        <v>426</v>
      </c>
      <c r="E259" s="110" t="s">
        <v>427</v>
      </c>
      <c r="F259" s="111">
        <v>223746</v>
      </c>
      <c r="G259" s="117" t="s">
        <v>428</v>
      </c>
      <c r="H259" s="118"/>
      <c r="I259" s="111">
        <v>1</v>
      </c>
      <c r="J259" s="112">
        <v>4987482100076</v>
      </c>
      <c r="K259" s="113">
        <v>60000</v>
      </c>
      <c r="L259" s="113">
        <v>60000</v>
      </c>
      <c r="M259" s="111" t="s">
        <v>32</v>
      </c>
      <c r="N259" s="113">
        <v>56900</v>
      </c>
      <c r="O259" s="111">
        <v>35717003</v>
      </c>
      <c r="P259" s="111" t="s">
        <v>34</v>
      </c>
      <c r="Q259" s="116" t="s">
        <v>35</v>
      </c>
      <c r="R259" s="109"/>
      <c r="S259" s="177"/>
    </row>
    <row r="260" spans="1:19" ht="15">
      <c r="A260" s="108">
        <v>223751</v>
      </c>
      <c r="B260" s="109" t="s">
        <v>420</v>
      </c>
      <c r="C260" s="109" t="s">
        <v>421</v>
      </c>
      <c r="D260" s="109" t="s">
        <v>426</v>
      </c>
      <c r="E260" s="110" t="s">
        <v>427</v>
      </c>
      <c r="F260" s="111">
        <v>223751</v>
      </c>
      <c r="G260" s="117" t="s">
        <v>429</v>
      </c>
      <c r="H260" s="118"/>
      <c r="I260" s="111">
        <v>1</v>
      </c>
      <c r="J260" s="112">
        <v>4987482100083</v>
      </c>
      <c r="K260" s="113">
        <v>60000</v>
      </c>
      <c r="L260" s="113">
        <v>60000</v>
      </c>
      <c r="M260" s="111" t="s">
        <v>32</v>
      </c>
      <c r="N260" s="113">
        <v>56900</v>
      </c>
      <c r="O260" s="111">
        <v>35717003</v>
      </c>
      <c r="P260" s="111" t="s">
        <v>34</v>
      </c>
      <c r="Q260" s="116" t="s">
        <v>35</v>
      </c>
      <c r="R260" s="109"/>
      <c r="S260" s="177"/>
    </row>
    <row r="261" spans="1:19">
      <c r="A261" s="108">
        <v>224200</v>
      </c>
      <c r="B261" s="109"/>
      <c r="C261" s="109"/>
      <c r="D261" s="109" t="s">
        <v>124</v>
      </c>
      <c r="E261" s="110" t="s">
        <v>125</v>
      </c>
      <c r="F261" s="111">
        <v>224200</v>
      </c>
      <c r="G261" s="109" t="s">
        <v>430</v>
      </c>
      <c r="H261" s="109"/>
      <c r="I261" s="111">
        <v>1</v>
      </c>
      <c r="J261" s="112">
        <v>4987482548502</v>
      </c>
      <c r="K261" s="113">
        <v>291500</v>
      </c>
      <c r="L261" s="113">
        <v>320600</v>
      </c>
      <c r="M261" s="111" t="s">
        <v>23</v>
      </c>
      <c r="N261" s="126" t="s">
        <v>23</v>
      </c>
      <c r="O261" s="111">
        <v>70966001</v>
      </c>
      <c r="P261" s="111" t="s">
        <v>81</v>
      </c>
      <c r="Q261" s="116" t="s">
        <v>232</v>
      </c>
      <c r="R261" s="109"/>
      <c r="S261" s="177"/>
    </row>
    <row r="262" spans="1:19">
      <c r="A262" s="108">
        <v>224201</v>
      </c>
      <c r="B262" s="109"/>
      <c r="C262" s="109"/>
      <c r="D262" s="109" t="s">
        <v>124</v>
      </c>
      <c r="E262" s="110" t="s">
        <v>125</v>
      </c>
      <c r="F262" s="111">
        <v>224201</v>
      </c>
      <c r="G262" s="109" t="s">
        <v>431</v>
      </c>
      <c r="H262" s="109"/>
      <c r="I262" s="111">
        <v>1</v>
      </c>
      <c r="J262" s="112">
        <v>4987482548519</v>
      </c>
      <c r="K262" s="113">
        <v>291500</v>
      </c>
      <c r="L262" s="113">
        <v>320600</v>
      </c>
      <c r="M262" s="111" t="s">
        <v>23</v>
      </c>
      <c r="N262" s="126" t="s">
        <v>23</v>
      </c>
      <c r="O262" s="111">
        <v>70966001</v>
      </c>
      <c r="P262" s="111" t="s">
        <v>81</v>
      </c>
      <c r="Q262" s="116" t="s">
        <v>232</v>
      </c>
      <c r="R262" s="109"/>
      <c r="S262" s="177"/>
    </row>
    <row r="263" spans="1:19">
      <c r="A263" s="108">
        <v>224202</v>
      </c>
      <c r="B263" s="109"/>
      <c r="C263" s="109"/>
      <c r="D263" s="109" t="s">
        <v>124</v>
      </c>
      <c r="E263" s="110" t="s">
        <v>125</v>
      </c>
      <c r="F263" s="111">
        <v>224202</v>
      </c>
      <c r="G263" s="109" t="s">
        <v>432</v>
      </c>
      <c r="H263" s="109"/>
      <c r="I263" s="111">
        <v>1</v>
      </c>
      <c r="J263" s="112">
        <v>4987482548526</v>
      </c>
      <c r="K263" s="113">
        <v>291500</v>
      </c>
      <c r="L263" s="113">
        <v>320600</v>
      </c>
      <c r="M263" s="111" t="s">
        <v>23</v>
      </c>
      <c r="N263" s="126" t="s">
        <v>23</v>
      </c>
      <c r="O263" s="111">
        <v>70966001</v>
      </c>
      <c r="P263" s="111" t="s">
        <v>81</v>
      </c>
      <c r="Q263" s="116" t="s">
        <v>232</v>
      </c>
      <c r="R263" s="109"/>
      <c r="S263" s="177"/>
    </row>
    <row r="264" spans="1:19">
      <c r="A264" s="108">
        <v>224203</v>
      </c>
      <c r="B264" s="109"/>
      <c r="C264" s="109"/>
      <c r="D264" s="109" t="s">
        <v>124</v>
      </c>
      <c r="E264" s="110" t="s">
        <v>125</v>
      </c>
      <c r="F264" s="111">
        <v>224203</v>
      </c>
      <c r="G264" s="109" t="s">
        <v>433</v>
      </c>
      <c r="H264" s="109"/>
      <c r="I264" s="111">
        <v>1</v>
      </c>
      <c r="J264" s="112">
        <v>4987482548533</v>
      </c>
      <c r="K264" s="113">
        <v>291500</v>
      </c>
      <c r="L264" s="113">
        <v>320600</v>
      </c>
      <c r="M264" s="111" t="s">
        <v>23</v>
      </c>
      <c r="N264" s="126" t="s">
        <v>23</v>
      </c>
      <c r="O264" s="111">
        <v>70966001</v>
      </c>
      <c r="P264" s="111" t="s">
        <v>81</v>
      </c>
      <c r="Q264" s="116" t="s">
        <v>232</v>
      </c>
      <c r="R264" s="109"/>
      <c r="S264" s="177"/>
    </row>
    <row r="265" spans="1:19">
      <c r="A265" s="108">
        <v>224204</v>
      </c>
      <c r="B265" s="109"/>
      <c r="C265" s="109"/>
      <c r="D265" s="109" t="s">
        <v>124</v>
      </c>
      <c r="E265" s="110" t="s">
        <v>125</v>
      </c>
      <c r="F265" s="111">
        <v>224204</v>
      </c>
      <c r="G265" s="109" t="s">
        <v>434</v>
      </c>
      <c r="H265" s="109"/>
      <c r="I265" s="111">
        <v>1</v>
      </c>
      <c r="J265" s="112">
        <v>4987482548540</v>
      </c>
      <c r="K265" s="113">
        <v>291500</v>
      </c>
      <c r="L265" s="113">
        <v>320600</v>
      </c>
      <c r="M265" s="111" t="s">
        <v>23</v>
      </c>
      <c r="N265" s="126" t="s">
        <v>23</v>
      </c>
      <c r="O265" s="111">
        <v>70966001</v>
      </c>
      <c r="P265" s="111" t="s">
        <v>81</v>
      </c>
      <c r="Q265" s="116" t="s">
        <v>232</v>
      </c>
      <c r="R265" s="109"/>
      <c r="S265" s="177"/>
    </row>
    <row r="266" spans="1:19">
      <c r="A266" s="108">
        <v>224205</v>
      </c>
      <c r="B266" s="109"/>
      <c r="C266" s="109"/>
      <c r="D266" s="109" t="s">
        <v>124</v>
      </c>
      <c r="E266" s="110" t="s">
        <v>125</v>
      </c>
      <c r="F266" s="111">
        <v>224205</v>
      </c>
      <c r="G266" s="109" t="s">
        <v>435</v>
      </c>
      <c r="H266" s="109"/>
      <c r="I266" s="111">
        <v>1</v>
      </c>
      <c r="J266" s="112">
        <v>4987482548557</v>
      </c>
      <c r="K266" s="113">
        <v>291500</v>
      </c>
      <c r="L266" s="113">
        <v>320600</v>
      </c>
      <c r="M266" s="111" t="s">
        <v>23</v>
      </c>
      <c r="N266" s="111" t="s">
        <v>23</v>
      </c>
      <c r="O266" s="111">
        <v>70966001</v>
      </c>
      <c r="P266" s="111" t="s">
        <v>81</v>
      </c>
      <c r="Q266" s="116" t="s">
        <v>232</v>
      </c>
      <c r="R266" s="109"/>
      <c r="S266" s="177"/>
    </row>
    <row r="267" spans="1:19">
      <c r="A267" s="108">
        <v>224206</v>
      </c>
      <c r="B267" s="109"/>
      <c r="C267" s="109"/>
      <c r="D267" s="109" t="s">
        <v>124</v>
      </c>
      <c r="E267" s="110" t="s">
        <v>125</v>
      </c>
      <c r="F267" s="111">
        <v>224206</v>
      </c>
      <c r="G267" s="109" t="s">
        <v>436</v>
      </c>
      <c r="H267" s="109"/>
      <c r="I267" s="111">
        <v>1</v>
      </c>
      <c r="J267" s="112">
        <v>4987482548564</v>
      </c>
      <c r="K267" s="113">
        <v>38500</v>
      </c>
      <c r="L267" s="113">
        <v>42300</v>
      </c>
      <c r="M267" s="111" t="s">
        <v>23</v>
      </c>
      <c r="N267" s="111" t="s">
        <v>23</v>
      </c>
      <c r="O267" s="111">
        <v>70966001</v>
      </c>
      <c r="P267" s="111" t="s">
        <v>81</v>
      </c>
      <c r="Q267" s="116" t="s">
        <v>232</v>
      </c>
      <c r="R267" s="109"/>
      <c r="S267" s="177"/>
    </row>
    <row r="268" spans="1:19">
      <c r="A268" s="108">
        <v>224207</v>
      </c>
      <c r="B268" s="109"/>
      <c r="C268" s="109"/>
      <c r="D268" s="109" t="s">
        <v>124</v>
      </c>
      <c r="E268" s="110" t="s">
        <v>125</v>
      </c>
      <c r="F268" s="111">
        <v>224207</v>
      </c>
      <c r="G268" s="109" t="s">
        <v>437</v>
      </c>
      <c r="H268" s="109"/>
      <c r="I268" s="111">
        <v>1</v>
      </c>
      <c r="J268" s="112">
        <v>4987482548571</v>
      </c>
      <c r="K268" s="113">
        <v>38500</v>
      </c>
      <c r="L268" s="113">
        <v>42300</v>
      </c>
      <c r="M268" s="111" t="s">
        <v>23</v>
      </c>
      <c r="N268" s="111" t="s">
        <v>23</v>
      </c>
      <c r="O268" s="111">
        <v>70966001</v>
      </c>
      <c r="P268" s="111" t="s">
        <v>81</v>
      </c>
      <c r="Q268" s="116" t="s">
        <v>232</v>
      </c>
      <c r="R268" s="109"/>
      <c r="S268" s="177"/>
    </row>
    <row r="269" spans="1:19">
      <c r="A269" s="108">
        <v>224208</v>
      </c>
      <c r="B269" s="109"/>
      <c r="C269" s="109"/>
      <c r="D269" s="109" t="s">
        <v>124</v>
      </c>
      <c r="E269" s="110" t="s">
        <v>125</v>
      </c>
      <c r="F269" s="111">
        <v>224208</v>
      </c>
      <c r="G269" s="109" t="s">
        <v>438</v>
      </c>
      <c r="H269" s="109"/>
      <c r="I269" s="111">
        <v>1</v>
      </c>
      <c r="J269" s="112">
        <v>4987482548588</v>
      </c>
      <c r="K269" s="113">
        <v>38500</v>
      </c>
      <c r="L269" s="113">
        <v>42300</v>
      </c>
      <c r="M269" s="111" t="s">
        <v>23</v>
      </c>
      <c r="N269" s="111" t="s">
        <v>23</v>
      </c>
      <c r="O269" s="111">
        <v>70966001</v>
      </c>
      <c r="P269" s="111" t="s">
        <v>81</v>
      </c>
      <c r="Q269" s="116" t="s">
        <v>232</v>
      </c>
      <c r="R269" s="109"/>
      <c r="S269" s="177"/>
    </row>
    <row r="270" spans="1:19">
      <c r="A270" s="108">
        <v>224209</v>
      </c>
      <c r="B270" s="109"/>
      <c r="C270" s="109"/>
      <c r="D270" s="109" t="s">
        <v>124</v>
      </c>
      <c r="E270" s="110" t="s">
        <v>125</v>
      </c>
      <c r="F270" s="111">
        <v>224209</v>
      </c>
      <c r="G270" s="109" t="s">
        <v>439</v>
      </c>
      <c r="H270" s="109"/>
      <c r="I270" s="111">
        <v>1</v>
      </c>
      <c r="J270" s="112">
        <v>4987482548595</v>
      </c>
      <c r="K270" s="113">
        <v>291500</v>
      </c>
      <c r="L270" s="113">
        <v>320000</v>
      </c>
      <c r="M270" s="111" t="s">
        <v>23</v>
      </c>
      <c r="N270" s="126" t="s">
        <v>23</v>
      </c>
      <c r="O270" s="111">
        <v>70966001</v>
      </c>
      <c r="P270" s="111" t="s">
        <v>81</v>
      </c>
      <c r="Q270" s="116" t="s">
        <v>232</v>
      </c>
      <c r="R270" s="109"/>
      <c r="S270" s="177"/>
    </row>
    <row r="271" spans="1:19" ht="28.8">
      <c r="A271" s="108">
        <v>225002</v>
      </c>
      <c r="B271" s="109"/>
      <c r="C271" s="109"/>
      <c r="D271" s="109" t="s">
        <v>440</v>
      </c>
      <c r="E271" s="110" t="s">
        <v>441</v>
      </c>
      <c r="F271" s="111">
        <v>225002</v>
      </c>
      <c r="G271" s="109" t="s">
        <v>442</v>
      </c>
      <c r="H271" s="109"/>
      <c r="I271" s="111">
        <v>1</v>
      </c>
      <c r="J271" s="112">
        <v>4987482542692</v>
      </c>
      <c r="K271" s="113">
        <v>110000.00000000001</v>
      </c>
      <c r="L271" s="113">
        <v>150000</v>
      </c>
      <c r="M271" s="111" t="s">
        <v>23</v>
      </c>
      <c r="N271" s="126" t="s">
        <v>23</v>
      </c>
      <c r="O271" s="111">
        <v>70647000</v>
      </c>
      <c r="P271" s="111" t="s">
        <v>24</v>
      </c>
      <c r="Q271" s="115" t="s">
        <v>25</v>
      </c>
      <c r="R271" s="109"/>
      <c r="S271" s="177"/>
    </row>
    <row r="272" spans="1:19" ht="28.8">
      <c r="A272" s="108">
        <v>225023</v>
      </c>
      <c r="B272" s="109"/>
      <c r="C272" s="109"/>
      <c r="D272" s="109" t="s">
        <v>440</v>
      </c>
      <c r="E272" s="110" t="s">
        <v>441</v>
      </c>
      <c r="F272" s="111">
        <v>225023</v>
      </c>
      <c r="G272" s="109" t="s">
        <v>443</v>
      </c>
      <c r="H272" s="109"/>
      <c r="I272" s="111">
        <v>1</v>
      </c>
      <c r="J272" s="112">
        <v>4987482548366</v>
      </c>
      <c r="K272" s="113">
        <v>220000.00000000003</v>
      </c>
      <c r="L272" s="113">
        <v>250000</v>
      </c>
      <c r="M272" s="111" t="s">
        <v>23</v>
      </c>
      <c r="N272" s="126" t="s">
        <v>23</v>
      </c>
      <c r="O272" s="111">
        <v>70647000</v>
      </c>
      <c r="P272" s="111" t="s">
        <v>24</v>
      </c>
      <c r="Q272" s="115" t="s">
        <v>25</v>
      </c>
      <c r="R272" s="109"/>
      <c r="S272" s="177"/>
    </row>
    <row r="273" spans="1:19" ht="28.8">
      <c r="A273" s="108">
        <v>225024</v>
      </c>
      <c r="B273" s="109"/>
      <c r="C273" s="109"/>
      <c r="D273" s="109" t="s">
        <v>444</v>
      </c>
      <c r="E273" s="110" t="s">
        <v>445</v>
      </c>
      <c r="F273" s="111">
        <v>225024</v>
      </c>
      <c r="G273" s="109" t="s">
        <v>446</v>
      </c>
      <c r="H273" s="109"/>
      <c r="I273" s="111">
        <v>1</v>
      </c>
      <c r="J273" s="112">
        <v>4987482541152</v>
      </c>
      <c r="K273" s="113">
        <v>3080000.0000000005</v>
      </c>
      <c r="L273" s="113">
        <v>3080000.0000000005</v>
      </c>
      <c r="M273" s="111" t="s">
        <v>23</v>
      </c>
      <c r="N273" s="126" t="s">
        <v>23</v>
      </c>
      <c r="O273" s="111">
        <v>70647000</v>
      </c>
      <c r="P273" s="111" t="s">
        <v>24</v>
      </c>
      <c r="Q273" s="115" t="s">
        <v>25</v>
      </c>
      <c r="R273" s="109"/>
      <c r="S273" s="177"/>
    </row>
    <row r="274" spans="1:19">
      <c r="A274" s="108">
        <v>225028</v>
      </c>
      <c r="B274" s="109"/>
      <c r="C274" s="109"/>
      <c r="D274" s="109" t="s">
        <v>447</v>
      </c>
      <c r="E274" s="110" t="s">
        <v>448</v>
      </c>
      <c r="F274" s="111">
        <v>225028</v>
      </c>
      <c r="G274" s="109" t="s">
        <v>449</v>
      </c>
      <c r="H274" s="109"/>
      <c r="I274" s="111">
        <v>1</v>
      </c>
      <c r="J274" s="112">
        <v>4987482508360</v>
      </c>
      <c r="K274" s="113">
        <v>60000</v>
      </c>
      <c r="L274" s="113">
        <v>60000</v>
      </c>
      <c r="M274" s="111" t="s">
        <v>23</v>
      </c>
      <c r="N274" s="126" t="s">
        <v>23</v>
      </c>
      <c r="O274" s="111">
        <v>70655000</v>
      </c>
      <c r="P274" s="111" t="s">
        <v>24</v>
      </c>
      <c r="Q274" s="116" t="s">
        <v>97</v>
      </c>
      <c r="R274" s="109"/>
      <c r="S274" s="177"/>
    </row>
    <row r="275" spans="1:19">
      <c r="A275" s="108">
        <v>225031</v>
      </c>
      <c r="B275" s="109"/>
      <c r="C275" s="109"/>
      <c r="D275" s="109" t="s">
        <v>450</v>
      </c>
      <c r="E275" s="110" t="s">
        <v>448</v>
      </c>
      <c r="F275" s="111">
        <v>225031</v>
      </c>
      <c r="G275" s="109" t="s">
        <v>451</v>
      </c>
      <c r="H275" s="109"/>
      <c r="I275" s="111">
        <v>1</v>
      </c>
      <c r="J275" s="112">
        <v>4987482105934</v>
      </c>
      <c r="K275" s="113">
        <v>55000</v>
      </c>
      <c r="L275" s="113">
        <v>58000</v>
      </c>
      <c r="M275" s="111" t="s">
        <v>23</v>
      </c>
      <c r="N275" s="126" t="s">
        <v>23</v>
      </c>
      <c r="O275" s="111">
        <v>70655000</v>
      </c>
      <c r="P275" s="111" t="s">
        <v>24</v>
      </c>
      <c r="Q275" s="116" t="s">
        <v>141</v>
      </c>
      <c r="R275" s="109"/>
      <c r="S275" s="177"/>
    </row>
    <row r="276" spans="1:19">
      <c r="A276" s="108">
        <v>225032</v>
      </c>
      <c r="B276" s="109"/>
      <c r="C276" s="109"/>
      <c r="D276" s="109" t="s">
        <v>450</v>
      </c>
      <c r="E276" s="110" t="s">
        <v>448</v>
      </c>
      <c r="F276" s="111">
        <v>225032</v>
      </c>
      <c r="G276" s="109" t="s">
        <v>452</v>
      </c>
      <c r="H276" s="109"/>
      <c r="I276" s="111">
        <v>1</v>
      </c>
      <c r="J276" s="112">
        <v>4987482105941</v>
      </c>
      <c r="K276" s="113">
        <v>55000</v>
      </c>
      <c r="L276" s="113">
        <v>58000</v>
      </c>
      <c r="M276" s="111" t="s">
        <v>23</v>
      </c>
      <c r="N276" s="126" t="s">
        <v>23</v>
      </c>
      <c r="O276" s="111">
        <v>70655000</v>
      </c>
      <c r="P276" s="111" t="s">
        <v>24</v>
      </c>
      <c r="Q276" s="116" t="s">
        <v>141</v>
      </c>
      <c r="R276" s="109"/>
      <c r="S276" s="177"/>
    </row>
    <row r="277" spans="1:19" ht="15.6">
      <c r="A277" s="108">
        <v>225201</v>
      </c>
      <c r="B277" s="109"/>
      <c r="C277" s="109"/>
      <c r="D277" s="109" t="s">
        <v>453</v>
      </c>
      <c r="E277" s="110" t="s">
        <v>454</v>
      </c>
      <c r="F277" s="111">
        <v>225201</v>
      </c>
      <c r="G277" s="109" t="s">
        <v>455</v>
      </c>
      <c r="H277" s="109"/>
      <c r="I277" s="111">
        <v>1</v>
      </c>
      <c r="J277" s="112">
        <v>4987482543064</v>
      </c>
      <c r="K277" s="113">
        <v>38000</v>
      </c>
      <c r="L277" s="113">
        <v>40000</v>
      </c>
      <c r="M277" s="111" t="s">
        <v>23</v>
      </c>
      <c r="N277" s="126" t="s">
        <v>23</v>
      </c>
      <c r="O277" s="111">
        <v>70655000</v>
      </c>
      <c r="P277" s="111" t="s">
        <v>24</v>
      </c>
      <c r="Q277" s="116" t="s">
        <v>141</v>
      </c>
      <c r="R277" s="109"/>
      <c r="S277" s="177" t="s">
        <v>154</v>
      </c>
    </row>
    <row r="278" spans="1:19" ht="15.6">
      <c r="A278" s="108">
        <v>225301</v>
      </c>
      <c r="B278" s="109"/>
      <c r="C278" s="109"/>
      <c r="D278" s="109" t="s">
        <v>453</v>
      </c>
      <c r="E278" s="110" t="s">
        <v>454</v>
      </c>
      <c r="F278" s="111">
        <v>225301</v>
      </c>
      <c r="G278" s="109" t="s">
        <v>456</v>
      </c>
      <c r="H278" s="109"/>
      <c r="I278" s="111">
        <v>1</v>
      </c>
      <c r="J278" s="112">
        <v>4987482542739</v>
      </c>
      <c r="K278" s="113">
        <v>33000</v>
      </c>
      <c r="L278" s="113">
        <v>35000</v>
      </c>
      <c r="M278" s="111" t="s">
        <v>23</v>
      </c>
      <c r="N278" s="126" t="s">
        <v>23</v>
      </c>
      <c r="O278" s="111">
        <v>70655000</v>
      </c>
      <c r="P278" s="111" t="s">
        <v>24</v>
      </c>
      <c r="Q278" s="116" t="s">
        <v>141</v>
      </c>
      <c r="R278" s="109"/>
      <c r="S278" s="177" t="s">
        <v>154</v>
      </c>
    </row>
    <row r="279" spans="1:19" ht="15.6">
      <c r="A279" s="108">
        <v>225302</v>
      </c>
      <c r="B279" s="109"/>
      <c r="C279" s="109"/>
      <c r="D279" s="109" t="s">
        <v>453</v>
      </c>
      <c r="E279" s="110" t="s">
        <v>454</v>
      </c>
      <c r="F279" s="111">
        <v>225302</v>
      </c>
      <c r="G279" s="109" t="s">
        <v>457</v>
      </c>
      <c r="H279" s="109"/>
      <c r="I279" s="111">
        <v>1</v>
      </c>
      <c r="J279" s="112">
        <v>4987482542746</v>
      </c>
      <c r="K279" s="113">
        <v>33000</v>
      </c>
      <c r="L279" s="113">
        <v>35000</v>
      </c>
      <c r="M279" s="111" t="s">
        <v>23</v>
      </c>
      <c r="N279" s="111" t="s">
        <v>23</v>
      </c>
      <c r="O279" s="111">
        <v>70655000</v>
      </c>
      <c r="P279" s="111" t="s">
        <v>24</v>
      </c>
      <c r="Q279" s="116" t="s">
        <v>141</v>
      </c>
      <c r="R279" s="109"/>
      <c r="S279" s="177" t="s">
        <v>154</v>
      </c>
    </row>
    <row r="280" spans="1:19" ht="15.6">
      <c r="A280" s="108">
        <v>225303</v>
      </c>
      <c r="B280" s="109"/>
      <c r="C280" s="109"/>
      <c r="D280" s="109" t="s">
        <v>453</v>
      </c>
      <c r="E280" s="110" t="s">
        <v>454</v>
      </c>
      <c r="F280" s="111">
        <v>225303</v>
      </c>
      <c r="G280" s="109" t="s">
        <v>458</v>
      </c>
      <c r="H280" s="109"/>
      <c r="I280" s="111">
        <v>1</v>
      </c>
      <c r="J280" s="112">
        <v>4987482542753</v>
      </c>
      <c r="K280" s="113">
        <v>33000</v>
      </c>
      <c r="L280" s="113">
        <v>35000</v>
      </c>
      <c r="M280" s="111" t="s">
        <v>23</v>
      </c>
      <c r="N280" s="111" t="s">
        <v>23</v>
      </c>
      <c r="O280" s="111">
        <v>70655000</v>
      </c>
      <c r="P280" s="111" t="s">
        <v>24</v>
      </c>
      <c r="Q280" s="116" t="s">
        <v>141</v>
      </c>
      <c r="R280" s="109"/>
      <c r="S280" s="177" t="s">
        <v>154</v>
      </c>
    </row>
    <row r="281" spans="1:19" ht="15.6">
      <c r="A281" s="108">
        <v>225304</v>
      </c>
      <c r="B281" s="109"/>
      <c r="C281" s="109"/>
      <c r="D281" s="109" t="s">
        <v>453</v>
      </c>
      <c r="E281" s="110" t="s">
        <v>454</v>
      </c>
      <c r="F281" s="111">
        <v>225304</v>
      </c>
      <c r="G281" s="109" t="s">
        <v>459</v>
      </c>
      <c r="H281" s="109"/>
      <c r="I281" s="111">
        <v>1</v>
      </c>
      <c r="J281" s="112">
        <v>4987482542777</v>
      </c>
      <c r="K281" s="113">
        <v>33000</v>
      </c>
      <c r="L281" s="113">
        <v>35000</v>
      </c>
      <c r="M281" s="111" t="s">
        <v>23</v>
      </c>
      <c r="N281" s="111" t="s">
        <v>23</v>
      </c>
      <c r="O281" s="111">
        <v>70655000</v>
      </c>
      <c r="P281" s="111" t="s">
        <v>24</v>
      </c>
      <c r="Q281" s="116" t="s">
        <v>141</v>
      </c>
      <c r="R281" s="109"/>
      <c r="S281" s="177" t="s">
        <v>154</v>
      </c>
    </row>
    <row r="282" spans="1:19" ht="15.6">
      <c r="A282" s="108">
        <v>225314</v>
      </c>
      <c r="B282" s="109"/>
      <c r="C282" s="109"/>
      <c r="D282" s="109" t="s">
        <v>453</v>
      </c>
      <c r="E282" s="110" t="s">
        <v>454</v>
      </c>
      <c r="F282" s="111">
        <v>225314</v>
      </c>
      <c r="G282" s="109" t="s">
        <v>460</v>
      </c>
      <c r="H282" s="109"/>
      <c r="I282" s="111">
        <v>1</v>
      </c>
      <c r="J282" s="112">
        <v>4987482542845</v>
      </c>
      <c r="K282" s="113">
        <v>38000</v>
      </c>
      <c r="L282" s="113">
        <v>40000</v>
      </c>
      <c r="M282" s="111" t="s">
        <v>23</v>
      </c>
      <c r="N282" s="111" t="s">
        <v>23</v>
      </c>
      <c r="O282" s="111">
        <v>70655000</v>
      </c>
      <c r="P282" s="111" t="s">
        <v>24</v>
      </c>
      <c r="Q282" s="116" t="s">
        <v>141</v>
      </c>
      <c r="R282" s="109"/>
      <c r="S282" s="177" t="s">
        <v>461</v>
      </c>
    </row>
    <row r="283" spans="1:19">
      <c r="A283" s="108">
        <v>227202</v>
      </c>
      <c r="B283" s="109"/>
      <c r="C283" s="109"/>
      <c r="D283" s="109" t="s">
        <v>453</v>
      </c>
      <c r="E283" s="110" t="s">
        <v>454</v>
      </c>
      <c r="F283" s="111">
        <v>227202</v>
      </c>
      <c r="G283" s="109" t="s">
        <v>462</v>
      </c>
      <c r="H283" s="118"/>
      <c r="I283" s="111">
        <v>1</v>
      </c>
      <c r="J283" s="112">
        <v>4987482103800</v>
      </c>
      <c r="K283" s="113">
        <v>38000</v>
      </c>
      <c r="L283" s="113">
        <v>40000</v>
      </c>
      <c r="M283" s="111" t="s">
        <v>23</v>
      </c>
      <c r="N283" s="111" t="s">
        <v>23</v>
      </c>
      <c r="O283" s="111">
        <v>70655000</v>
      </c>
      <c r="P283" s="111" t="s">
        <v>24</v>
      </c>
      <c r="Q283" s="116" t="s">
        <v>141</v>
      </c>
      <c r="R283" s="109"/>
      <c r="S283" s="177" t="s">
        <v>154</v>
      </c>
    </row>
    <row r="284" spans="1:19">
      <c r="A284" s="108">
        <v>227203</v>
      </c>
      <c r="B284" s="109"/>
      <c r="C284" s="109"/>
      <c r="D284" s="109" t="s">
        <v>453</v>
      </c>
      <c r="E284" s="110" t="s">
        <v>454</v>
      </c>
      <c r="F284" s="111">
        <v>227203</v>
      </c>
      <c r="G284" s="109" t="s">
        <v>463</v>
      </c>
      <c r="H284" s="118"/>
      <c r="I284" s="111">
        <v>1</v>
      </c>
      <c r="J284" s="112">
        <v>4987482103817</v>
      </c>
      <c r="K284" s="113">
        <v>38000</v>
      </c>
      <c r="L284" s="113">
        <v>40000</v>
      </c>
      <c r="M284" s="111" t="s">
        <v>23</v>
      </c>
      <c r="N284" s="111" t="s">
        <v>23</v>
      </c>
      <c r="O284" s="111">
        <v>70655000</v>
      </c>
      <c r="P284" s="111" t="s">
        <v>24</v>
      </c>
      <c r="Q284" s="116" t="s">
        <v>141</v>
      </c>
      <c r="R284" s="109"/>
      <c r="S284" s="177" t="s">
        <v>154</v>
      </c>
    </row>
    <row r="285" spans="1:19" ht="15.6">
      <c r="A285" s="108">
        <v>227204</v>
      </c>
      <c r="B285" s="109"/>
      <c r="C285" s="109"/>
      <c r="D285" s="109" t="s">
        <v>453</v>
      </c>
      <c r="E285" s="110" t="s">
        <v>454</v>
      </c>
      <c r="F285" s="111">
        <v>227204</v>
      </c>
      <c r="G285" s="109" t="s">
        <v>464</v>
      </c>
      <c r="H285" s="109"/>
      <c r="I285" s="111">
        <v>1</v>
      </c>
      <c r="J285" s="112">
        <v>4987482540780</v>
      </c>
      <c r="K285" s="113">
        <v>49000</v>
      </c>
      <c r="L285" s="113">
        <v>50000</v>
      </c>
      <c r="M285" s="111" t="s">
        <v>23</v>
      </c>
      <c r="N285" s="111" t="s">
        <v>23</v>
      </c>
      <c r="O285" s="111">
        <v>70655000</v>
      </c>
      <c r="P285" s="111" t="s">
        <v>24</v>
      </c>
      <c r="Q285" s="116" t="s">
        <v>141</v>
      </c>
      <c r="R285" s="109"/>
      <c r="S285" s="177" t="s">
        <v>154</v>
      </c>
    </row>
    <row r="286" spans="1:19">
      <c r="A286" s="108">
        <v>227211</v>
      </c>
      <c r="B286" s="109"/>
      <c r="C286" s="109"/>
      <c r="D286" s="109" t="s">
        <v>453</v>
      </c>
      <c r="E286" s="110" t="s">
        <v>454</v>
      </c>
      <c r="F286" s="111">
        <v>227211</v>
      </c>
      <c r="G286" s="109" t="s">
        <v>465</v>
      </c>
      <c r="H286" s="118"/>
      <c r="I286" s="111">
        <v>1</v>
      </c>
      <c r="J286" s="112">
        <v>4987482103831</v>
      </c>
      <c r="K286" s="113">
        <v>38000</v>
      </c>
      <c r="L286" s="113">
        <v>40000</v>
      </c>
      <c r="M286" s="111" t="s">
        <v>23</v>
      </c>
      <c r="N286" s="111" t="s">
        <v>23</v>
      </c>
      <c r="O286" s="111">
        <v>70655000</v>
      </c>
      <c r="P286" s="111" t="s">
        <v>24</v>
      </c>
      <c r="Q286" s="116" t="s">
        <v>141</v>
      </c>
      <c r="R286" s="109"/>
      <c r="S286" s="177" t="s">
        <v>154</v>
      </c>
    </row>
    <row r="287" spans="1:19">
      <c r="A287" s="108">
        <v>227213</v>
      </c>
      <c r="B287" s="109"/>
      <c r="C287" s="109"/>
      <c r="D287" s="109" t="s">
        <v>453</v>
      </c>
      <c r="E287" s="110" t="s">
        <v>454</v>
      </c>
      <c r="F287" s="111">
        <v>227213</v>
      </c>
      <c r="G287" s="109" t="s">
        <v>466</v>
      </c>
      <c r="H287" s="118"/>
      <c r="I287" s="111">
        <v>1</v>
      </c>
      <c r="J287" s="112">
        <v>4987482103824</v>
      </c>
      <c r="K287" s="113">
        <v>38000</v>
      </c>
      <c r="L287" s="113">
        <v>40000</v>
      </c>
      <c r="M287" s="111" t="s">
        <v>23</v>
      </c>
      <c r="N287" s="111" t="s">
        <v>23</v>
      </c>
      <c r="O287" s="111">
        <v>70655000</v>
      </c>
      <c r="P287" s="111" t="s">
        <v>24</v>
      </c>
      <c r="Q287" s="116" t="s">
        <v>141</v>
      </c>
      <c r="R287" s="109"/>
      <c r="S287" s="177"/>
    </row>
    <row r="288" spans="1:19">
      <c r="A288" s="108">
        <v>227305</v>
      </c>
      <c r="B288" s="109"/>
      <c r="C288" s="109"/>
      <c r="D288" s="109" t="s">
        <v>453</v>
      </c>
      <c r="E288" s="110" t="s">
        <v>454</v>
      </c>
      <c r="F288" s="111">
        <v>227305</v>
      </c>
      <c r="G288" s="109" t="s">
        <v>467</v>
      </c>
      <c r="H288" s="118"/>
      <c r="I288" s="111">
        <v>1</v>
      </c>
      <c r="J288" s="112">
        <v>4987482103848</v>
      </c>
      <c r="K288" s="113">
        <v>33000</v>
      </c>
      <c r="L288" s="113">
        <v>35000</v>
      </c>
      <c r="M288" s="111" t="s">
        <v>23</v>
      </c>
      <c r="N288" s="111" t="s">
        <v>23</v>
      </c>
      <c r="O288" s="111">
        <v>70655000</v>
      </c>
      <c r="P288" s="111" t="s">
        <v>24</v>
      </c>
      <c r="Q288" s="116" t="s">
        <v>97</v>
      </c>
      <c r="R288" s="109"/>
      <c r="S288" s="177" t="s">
        <v>154</v>
      </c>
    </row>
    <row r="289" spans="1:19">
      <c r="A289" s="108">
        <v>227312</v>
      </c>
      <c r="B289" s="109"/>
      <c r="C289" s="109"/>
      <c r="D289" s="109" t="s">
        <v>453</v>
      </c>
      <c r="E289" s="110" t="s">
        <v>454</v>
      </c>
      <c r="F289" s="111">
        <v>227312</v>
      </c>
      <c r="G289" s="109" t="s">
        <v>468</v>
      </c>
      <c r="H289" s="118"/>
      <c r="I289" s="111">
        <v>1</v>
      </c>
      <c r="J289" s="112">
        <v>4987482103855</v>
      </c>
      <c r="K289" s="113">
        <v>38000</v>
      </c>
      <c r="L289" s="113">
        <v>40000</v>
      </c>
      <c r="M289" s="111" t="s">
        <v>23</v>
      </c>
      <c r="N289" s="111" t="s">
        <v>23</v>
      </c>
      <c r="O289" s="111">
        <v>70655000</v>
      </c>
      <c r="P289" s="111" t="s">
        <v>24</v>
      </c>
      <c r="Q289" s="116" t="s">
        <v>97</v>
      </c>
      <c r="R289" s="109"/>
      <c r="S289" s="177" t="s">
        <v>461</v>
      </c>
    </row>
    <row r="290" spans="1:19">
      <c r="A290" s="108">
        <v>228001</v>
      </c>
      <c r="B290" s="109"/>
      <c r="C290" s="109"/>
      <c r="D290" s="109" t="s">
        <v>124</v>
      </c>
      <c r="E290" s="110" t="s">
        <v>125</v>
      </c>
      <c r="F290" s="111">
        <v>228001</v>
      </c>
      <c r="G290" s="117" t="s">
        <v>469</v>
      </c>
      <c r="H290" s="118"/>
      <c r="I290" s="111">
        <v>1</v>
      </c>
      <c r="J290" s="112">
        <v>4987482508827</v>
      </c>
      <c r="K290" s="113">
        <v>110000</v>
      </c>
      <c r="L290" s="113">
        <v>121000.00000000001</v>
      </c>
      <c r="M290" s="111" t="s">
        <v>23</v>
      </c>
      <c r="N290" s="111" t="s">
        <v>23</v>
      </c>
      <c r="O290" s="111">
        <v>70966001</v>
      </c>
      <c r="P290" s="111" t="s">
        <v>75</v>
      </c>
      <c r="Q290" s="116" t="s">
        <v>82</v>
      </c>
      <c r="R290" s="109"/>
      <c r="S290" s="177" t="s">
        <v>470</v>
      </c>
    </row>
    <row r="291" spans="1:19" ht="15.6">
      <c r="A291" s="108">
        <v>228146</v>
      </c>
      <c r="B291" s="109"/>
      <c r="C291" s="109"/>
      <c r="D291" s="109" t="s">
        <v>450</v>
      </c>
      <c r="E291" s="110" t="s">
        <v>448</v>
      </c>
      <c r="F291" s="111">
        <v>228146</v>
      </c>
      <c r="G291" s="109" t="s">
        <v>471</v>
      </c>
      <c r="H291" s="109"/>
      <c r="I291" s="111">
        <v>1</v>
      </c>
      <c r="J291" s="112">
        <v>4987482541169</v>
      </c>
      <c r="K291" s="113">
        <v>53000</v>
      </c>
      <c r="L291" s="113">
        <v>55000</v>
      </c>
      <c r="M291" s="111" t="s">
        <v>23</v>
      </c>
      <c r="N291" s="111" t="s">
        <v>23</v>
      </c>
      <c r="O291" s="111">
        <v>70655000</v>
      </c>
      <c r="P291" s="111" t="s">
        <v>24</v>
      </c>
      <c r="Q291" s="116" t="s">
        <v>141</v>
      </c>
      <c r="R291" s="109"/>
      <c r="S291" s="177"/>
    </row>
    <row r="292" spans="1:19" ht="14.7" customHeight="1">
      <c r="A292" s="108">
        <v>228147</v>
      </c>
      <c r="B292" s="109"/>
      <c r="C292" s="109"/>
      <c r="D292" s="109" t="s">
        <v>450</v>
      </c>
      <c r="E292" s="110" t="s">
        <v>448</v>
      </c>
      <c r="F292" s="111">
        <v>228147</v>
      </c>
      <c r="G292" s="109" t="s">
        <v>472</v>
      </c>
      <c r="H292" s="109"/>
      <c r="I292" s="111">
        <v>1</v>
      </c>
      <c r="J292" s="112">
        <v>4987482541176</v>
      </c>
      <c r="K292" s="113">
        <v>55000</v>
      </c>
      <c r="L292" s="113">
        <v>57000</v>
      </c>
      <c r="M292" s="111" t="s">
        <v>23</v>
      </c>
      <c r="N292" s="111" t="s">
        <v>23</v>
      </c>
      <c r="O292" s="111">
        <v>70655000</v>
      </c>
      <c r="P292" s="111" t="s">
        <v>24</v>
      </c>
      <c r="Q292" s="116" t="s">
        <v>141</v>
      </c>
      <c r="R292" s="109"/>
      <c r="S292" s="177" t="s">
        <v>154</v>
      </c>
    </row>
    <row r="293" spans="1:19" ht="15.75" customHeight="1">
      <c r="A293" s="108">
        <v>228150</v>
      </c>
      <c r="B293" s="109" t="s">
        <v>473</v>
      </c>
      <c r="C293" s="109" t="s">
        <v>106</v>
      </c>
      <c r="D293" s="109" t="s">
        <v>474</v>
      </c>
      <c r="E293" s="110" t="s">
        <v>475</v>
      </c>
      <c r="F293" s="111">
        <v>228150</v>
      </c>
      <c r="G293" s="117" t="s">
        <v>476</v>
      </c>
      <c r="H293" s="118"/>
      <c r="I293" s="111">
        <v>1</v>
      </c>
      <c r="J293" s="112">
        <v>4987482550666</v>
      </c>
      <c r="K293" s="113">
        <v>63700</v>
      </c>
      <c r="L293" s="113">
        <v>66900</v>
      </c>
      <c r="M293" s="123" t="s">
        <v>477</v>
      </c>
      <c r="N293" s="119">
        <v>59200</v>
      </c>
      <c r="O293" s="123" t="s">
        <v>478</v>
      </c>
      <c r="P293" s="111" t="s">
        <v>53</v>
      </c>
      <c r="Q293" s="116" t="s">
        <v>44</v>
      </c>
      <c r="R293" s="109"/>
      <c r="S293" s="177" t="s">
        <v>461</v>
      </c>
    </row>
    <row r="294" spans="1:19" ht="28.8">
      <c r="A294" s="108">
        <v>228151</v>
      </c>
      <c r="B294" s="109" t="s">
        <v>473</v>
      </c>
      <c r="C294" s="109" t="s">
        <v>106</v>
      </c>
      <c r="D294" s="109" t="s">
        <v>474</v>
      </c>
      <c r="E294" s="110" t="s">
        <v>475</v>
      </c>
      <c r="F294" s="111">
        <v>228151</v>
      </c>
      <c r="G294" s="117" t="s">
        <v>479</v>
      </c>
      <c r="H294" s="118"/>
      <c r="I294" s="111">
        <v>1</v>
      </c>
      <c r="J294" s="112">
        <v>4987482550673</v>
      </c>
      <c r="K294" s="113">
        <v>63700</v>
      </c>
      <c r="L294" s="113">
        <v>66900</v>
      </c>
      <c r="M294" s="123" t="s">
        <v>477</v>
      </c>
      <c r="N294" s="119">
        <v>59200</v>
      </c>
      <c r="O294" s="123" t="s">
        <v>478</v>
      </c>
      <c r="P294" s="111" t="s">
        <v>53</v>
      </c>
      <c r="Q294" s="116" t="s">
        <v>44</v>
      </c>
      <c r="R294" s="109"/>
      <c r="S294" s="177" t="s">
        <v>154</v>
      </c>
    </row>
    <row r="295" spans="1:19" ht="28.8">
      <c r="A295" s="108">
        <v>228152</v>
      </c>
      <c r="B295" s="109" t="s">
        <v>473</v>
      </c>
      <c r="C295" s="109" t="s">
        <v>106</v>
      </c>
      <c r="D295" s="109" t="s">
        <v>474</v>
      </c>
      <c r="E295" s="110" t="s">
        <v>475</v>
      </c>
      <c r="F295" s="111">
        <v>228152</v>
      </c>
      <c r="G295" s="117" t="s">
        <v>480</v>
      </c>
      <c r="H295" s="118"/>
      <c r="I295" s="111">
        <v>1</v>
      </c>
      <c r="J295" s="112">
        <v>4987482550680</v>
      </c>
      <c r="K295" s="113">
        <v>63700</v>
      </c>
      <c r="L295" s="113">
        <v>66900</v>
      </c>
      <c r="M295" s="123" t="s">
        <v>477</v>
      </c>
      <c r="N295" s="119">
        <v>59200</v>
      </c>
      <c r="O295" s="123" t="s">
        <v>478</v>
      </c>
      <c r="P295" s="111" t="s">
        <v>53</v>
      </c>
      <c r="Q295" s="116" t="s">
        <v>44</v>
      </c>
      <c r="R295" s="109"/>
      <c r="S295" s="177" t="s">
        <v>154</v>
      </c>
    </row>
    <row r="296" spans="1:19" ht="28.8">
      <c r="A296" s="108">
        <v>228160</v>
      </c>
      <c r="B296" s="109" t="s">
        <v>481</v>
      </c>
      <c r="C296" s="109" t="s">
        <v>482</v>
      </c>
      <c r="D296" s="109" t="s">
        <v>483</v>
      </c>
      <c r="E296" s="110" t="s">
        <v>484</v>
      </c>
      <c r="F296" s="111">
        <v>228160</v>
      </c>
      <c r="G296" s="117" t="s">
        <v>485</v>
      </c>
      <c r="H296" s="176"/>
      <c r="I296" s="111">
        <v>1</v>
      </c>
      <c r="J296" s="112">
        <v>4987482112505</v>
      </c>
      <c r="K296" s="113">
        <v>92000</v>
      </c>
      <c r="L296" s="113">
        <v>94000</v>
      </c>
      <c r="M296" s="123" t="s">
        <v>486</v>
      </c>
      <c r="N296" s="119">
        <v>84600</v>
      </c>
      <c r="O296" s="123" t="s">
        <v>487</v>
      </c>
      <c r="P296" s="111" t="s">
        <v>43</v>
      </c>
      <c r="Q296" s="116" t="s">
        <v>44</v>
      </c>
      <c r="R296" s="109"/>
      <c r="S296" s="177"/>
    </row>
    <row r="297" spans="1:19" ht="28.8">
      <c r="A297" s="108">
        <v>228161</v>
      </c>
      <c r="B297" s="109" t="s">
        <v>481</v>
      </c>
      <c r="C297" s="109" t="s">
        <v>482</v>
      </c>
      <c r="D297" s="109" t="s">
        <v>483</v>
      </c>
      <c r="E297" s="110" t="s">
        <v>484</v>
      </c>
      <c r="F297" s="111">
        <v>228161</v>
      </c>
      <c r="G297" s="117" t="s">
        <v>488</v>
      </c>
      <c r="H297" s="118"/>
      <c r="I297" s="111">
        <v>1</v>
      </c>
      <c r="J297" s="112">
        <v>4987482112529</v>
      </c>
      <c r="K297" s="113">
        <v>92000</v>
      </c>
      <c r="L297" s="113">
        <v>94000</v>
      </c>
      <c r="M297" s="123" t="s">
        <v>486</v>
      </c>
      <c r="N297" s="119">
        <v>84600</v>
      </c>
      <c r="O297" s="123" t="s">
        <v>487</v>
      </c>
      <c r="P297" s="111" t="s">
        <v>43</v>
      </c>
      <c r="Q297" s="116" t="s">
        <v>44</v>
      </c>
      <c r="R297" s="109"/>
      <c r="S297" s="177"/>
    </row>
    <row r="298" spans="1:19" ht="28.8">
      <c r="A298" s="108">
        <v>228162</v>
      </c>
      <c r="B298" s="109" t="s">
        <v>481</v>
      </c>
      <c r="C298" s="109" t="s">
        <v>482</v>
      </c>
      <c r="D298" s="109" t="s">
        <v>483</v>
      </c>
      <c r="E298" s="110" t="s">
        <v>484</v>
      </c>
      <c r="F298" s="111">
        <v>228162</v>
      </c>
      <c r="G298" s="117" t="s">
        <v>489</v>
      </c>
      <c r="H298" s="118"/>
      <c r="I298" s="111">
        <v>1</v>
      </c>
      <c r="J298" s="112">
        <v>4987482112543</v>
      </c>
      <c r="K298" s="113">
        <v>92000</v>
      </c>
      <c r="L298" s="113">
        <v>94000</v>
      </c>
      <c r="M298" s="123" t="s">
        <v>486</v>
      </c>
      <c r="N298" s="119">
        <v>84600</v>
      </c>
      <c r="O298" s="123" t="s">
        <v>487</v>
      </c>
      <c r="P298" s="111" t="s">
        <v>43</v>
      </c>
      <c r="Q298" s="116" t="s">
        <v>44</v>
      </c>
      <c r="R298" s="109"/>
      <c r="S298" s="177"/>
    </row>
    <row r="299" spans="1:19">
      <c r="A299" s="108">
        <v>228302</v>
      </c>
      <c r="B299" s="109"/>
      <c r="C299" s="109"/>
      <c r="D299" s="109" t="s">
        <v>124</v>
      </c>
      <c r="E299" s="110" t="s">
        <v>490</v>
      </c>
      <c r="F299" s="111">
        <v>228302</v>
      </c>
      <c r="G299" s="117" t="s">
        <v>491</v>
      </c>
      <c r="H299" s="118"/>
      <c r="I299" s="111">
        <v>1</v>
      </c>
      <c r="J299" s="112">
        <v>4987482508773</v>
      </c>
      <c r="K299" s="113">
        <v>220000</v>
      </c>
      <c r="L299" s="113">
        <v>242000.00000000003</v>
      </c>
      <c r="M299" s="111" t="s">
        <v>23</v>
      </c>
      <c r="N299" s="111" t="s">
        <v>23</v>
      </c>
      <c r="O299" s="111">
        <v>70966001</v>
      </c>
      <c r="P299" s="111" t="s">
        <v>75</v>
      </c>
      <c r="Q299" s="116" t="s">
        <v>82</v>
      </c>
      <c r="R299" s="109"/>
      <c r="S299" s="177"/>
    </row>
    <row r="300" spans="1:19">
      <c r="A300" s="108">
        <v>230320</v>
      </c>
      <c r="B300" s="109" t="s">
        <v>105</v>
      </c>
      <c r="C300" s="109" t="s">
        <v>106</v>
      </c>
      <c r="D300" s="109" t="s">
        <v>492</v>
      </c>
      <c r="E300" s="110" t="s">
        <v>493</v>
      </c>
      <c r="F300" s="111">
        <v>230320</v>
      </c>
      <c r="G300" s="109" t="s">
        <v>494</v>
      </c>
      <c r="H300" s="109"/>
      <c r="I300" s="111">
        <v>1</v>
      </c>
      <c r="J300" s="133">
        <v>4987482544528</v>
      </c>
      <c r="K300" s="113">
        <v>31900</v>
      </c>
      <c r="L300" s="113">
        <v>33500</v>
      </c>
      <c r="M300" s="111" t="s">
        <v>70</v>
      </c>
      <c r="N300" s="119">
        <v>29600</v>
      </c>
      <c r="O300" s="111">
        <v>36174003</v>
      </c>
      <c r="P300" s="111" t="s">
        <v>53</v>
      </c>
      <c r="Q300" s="116" t="s">
        <v>389</v>
      </c>
      <c r="R300" s="109"/>
      <c r="S300" s="177"/>
    </row>
    <row r="301" spans="1:19">
      <c r="A301" s="108">
        <v>230325</v>
      </c>
      <c r="B301" s="109" t="s">
        <v>105</v>
      </c>
      <c r="C301" s="109" t="s">
        <v>106</v>
      </c>
      <c r="D301" s="109" t="s">
        <v>492</v>
      </c>
      <c r="E301" s="110" t="s">
        <v>493</v>
      </c>
      <c r="F301" s="111">
        <v>230325</v>
      </c>
      <c r="G301" s="109" t="s">
        <v>495</v>
      </c>
      <c r="H301" s="109"/>
      <c r="I301" s="111">
        <v>1</v>
      </c>
      <c r="J301" s="133">
        <v>4987482544535</v>
      </c>
      <c r="K301" s="113">
        <v>31900</v>
      </c>
      <c r="L301" s="113">
        <v>33500</v>
      </c>
      <c r="M301" s="111" t="s">
        <v>70</v>
      </c>
      <c r="N301" s="119">
        <v>29600</v>
      </c>
      <c r="O301" s="111">
        <v>36174003</v>
      </c>
      <c r="P301" s="111" t="s">
        <v>53</v>
      </c>
      <c r="Q301" s="116" t="s">
        <v>389</v>
      </c>
      <c r="R301" s="109"/>
      <c r="S301" s="177"/>
    </row>
    <row r="302" spans="1:19">
      <c r="A302" s="108">
        <v>230420</v>
      </c>
      <c r="B302" s="109" t="s">
        <v>105</v>
      </c>
      <c r="C302" s="109" t="s">
        <v>106</v>
      </c>
      <c r="D302" s="109" t="s">
        <v>492</v>
      </c>
      <c r="E302" s="110" t="s">
        <v>493</v>
      </c>
      <c r="F302" s="111">
        <v>230420</v>
      </c>
      <c r="G302" s="109" t="s">
        <v>496</v>
      </c>
      <c r="H302" s="109"/>
      <c r="I302" s="111">
        <v>1</v>
      </c>
      <c r="J302" s="133">
        <v>4987482544559</v>
      </c>
      <c r="K302" s="113">
        <v>31900</v>
      </c>
      <c r="L302" s="113">
        <v>33500</v>
      </c>
      <c r="M302" s="111" t="s">
        <v>70</v>
      </c>
      <c r="N302" s="119">
        <v>29600</v>
      </c>
      <c r="O302" s="111">
        <v>36174003</v>
      </c>
      <c r="P302" s="111" t="s">
        <v>53</v>
      </c>
      <c r="Q302" s="116" t="s">
        <v>389</v>
      </c>
      <c r="R302" s="109"/>
      <c r="S302" s="177"/>
    </row>
    <row r="303" spans="1:19">
      <c r="A303" s="108">
        <v>230425</v>
      </c>
      <c r="B303" s="109" t="s">
        <v>105</v>
      </c>
      <c r="C303" s="109" t="s">
        <v>106</v>
      </c>
      <c r="D303" s="109" t="s">
        <v>492</v>
      </c>
      <c r="E303" s="110" t="s">
        <v>493</v>
      </c>
      <c r="F303" s="111">
        <v>230425</v>
      </c>
      <c r="G303" s="109" t="s">
        <v>497</v>
      </c>
      <c r="H303" s="109"/>
      <c r="I303" s="111">
        <v>1</v>
      </c>
      <c r="J303" s="133">
        <v>4987482544566</v>
      </c>
      <c r="K303" s="113">
        <v>31900</v>
      </c>
      <c r="L303" s="113">
        <v>33500</v>
      </c>
      <c r="M303" s="111" t="s">
        <v>70</v>
      </c>
      <c r="N303" s="119">
        <v>29600</v>
      </c>
      <c r="O303" s="111">
        <v>36174003</v>
      </c>
      <c r="P303" s="111" t="s">
        <v>53</v>
      </c>
      <c r="Q303" s="116" t="s">
        <v>389</v>
      </c>
      <c r="R303" s="109"/>
      <c r="S303" s="177"/>
    </row>
    <row r="304" spans="1:19">
      <c r="A304" s="108">
        <v>230520</v>
      </c>
      <c r="B304" s="109" t="s">
        <v>105</v>
      </c>
      <c r="C304" s="109" t="s">
        <v>106</v>
      </c>
      <c r="D304" s="109" t="s">
        <v>492</v>
      </c>
      <c r="E304" s="110" t="s">
        <v>493</v>
      </c>
      <c r="F304" s="111">
        <v>230520</v>
      </c>
      <c r="G304" s="109" t="s">
        <v>498</v>
      </c>
      <c r="H304" s="109"/>
      <c r="I304" s="111">
        <v>1</v>
      </c>
      <c r="J304" s="133">
        <v>4987482544580</v>
      </c>
      <c r="K304" s="113">
        <v>31900</v>
      </c>
      <c r="L304" s="113">
        <v>33500</v>
      </c>
      <c r="M304" s="111" t="s">
        <v>70</v>
      </c>
      <c r="N304" s="119">
        <v>29600</v>
      </c>
      <c r="O304" s="111">
        <v>36174003</v>
      </c>
      <c r="P304" s="111" t="s">
        <v>53</v>
      </c>
      <c r="Q304" s="116" t="s">
        <v>389</v>
      </c>
      <c r="R304" s="109"/>
      <c r="S304" s="177"/>
    </row>
    <row r="305" spans="1:19">
      <c r="A305" s="108">
        <v>230525</v>
      </c>
      <c r="B305" s="109" t="s">
        <v>105</v>
      </c>
      <c r="C305" s="109" t="s">
        <v>106</v>
      </c>
      <c r="D305" s="109" t="s">
        <v>492</v>
      </c>
      <c r="E305" s="110" t="s">
        <v>493</v>
      </c>
      <c r="F305" s="111">
        <v>230525</v>
      </c>
      <c r="G305" s="109" t="s">
        <v>499</v>
      </c>
      <c r="H305" s="109"/>
      <c r="I305" s="111">
        <v>1</v>
      </c>
      <c r="J305" s="133">
        <v>4987482544597</v>
      </c>
      <c r="K305" s="113">
        <v>31900</v>
      </c>
      <c r="L305" s="113">
        <v>33500</v>
      </c>
      <c r="M305" s="111" t="s">
        <v>70</v>
      </c>
      <c r="N305" s="119">
        <v>29600</v>
      </c>
      <c r="O305" s="111">
        <v>36174003</v>
      </c>
      <c r="P305" s="111" t="s">
        <v>53</v>
      </c>
      <c r="Q305" s="116" t="s">
        <v>389</v>
      </c>
      <c r="R305" s="109"/>
      <c r="S305" s="177"/>
    </row>
    <row r="306" spans="1:19" ht="15.6">
      <c r="A306" s="108">
        <v>231800</v>
      </c>
      <c r="B306" s="109" t="s">
        <v>36</v>
      </c>
      <c r="C306" s="109" t="s">
        <v>37</v>
      </c>
      <c r="D306" s="109" t="s">
        <v>500</v>
      </c>
      <c r="E306" s="110" t="s">
        <v>501</v>
      </c>
      <c r="F306" s="111">
        <v>231800</v>
      </c>
      <c r="G306" s="109" t="s">
        <v>502</v>
      </c>
      <c r="H306" s="109"/>
      <c r="I306" s="111">
        <v>1</v>
      </c>
      <c r="J306" s="112">
        <v>4987482546348</v>
      </c>
      <c r="K306" s="113">
        <v>46300</v>
      </c>
      <c r="L306" s="113">
        <v>47300</v>
      </c>
      <c r="M306" s="111" t="s">
        <v>42</v>
      </c>
      <c r="N306" s="119">
        <v>42300</v>
      </c>
      <c r="O306" s="111">
        <v>36174004</v>
      </c>
      <c r="P306" s="111" t="s">
        <v>43</v>
      </c>
      <c r="Q306" s="116" t="s">
        <v>389</v>
      </c>
      <c r="R306" s="109"/>
      <c r="S306" s="177" t="s">
        <v>503</v>
      </c>
    </row>
    <row r="307" spans="1:19" ht="15.6">
      <c r="A307" s="108">
        <v>231803</v>
      </c>
      <c r="B307" s="109" t="s">
        <v>36</v>
      </c>
      <c r="C307" s="109" t="s">
        <v>37</v>
      </c>
      <c r="D307" s="109" t="s">
        <v>500</v>
      </c>
      <c r="E307" s="110" t="s">
        <v>501</v>
      </c>
      <c r="F307" s="111">
        <v>231803</v>
      </c>
      <c r="G307" s="109" t="s">
        <v>504</v>
      </c>
      <c r="H307" s="109"/>
      <c r="I307" s="111">
        <v>1</v>
      </c>
      <c r="J307" s="112">
        <v>4987482546300</v>
      </c>
      <c r="K307" s="113">
        <v>46300</v>
      </c>
      <c r="L307" s="113">
        <v>47300</v>
      </c>
      <c r="M307" s="111" t="s">
        <v>42</v>
      </c>
      <c r="N307" s="119">
        <v>42300</v>
      </c>
      <c r="O307" s="111">
        <v>36174004</v>
      </c>
      <c r="P307" s="111" t="s">
        <v>43</v>
      </c>
      <c r="Q307" s="116" t="s">
        <v>389</v>
      </c>
      <c r="R307" s="109"/>
      <c r="S307" s="177"/>
    </row>
    <row r="308" spans="1:19" ht="15.6">
      <c r="A308" s="108">
        <v>231804</v>
      </c>
      <c r="B308" s="109" t="s">
        <v>36</v>
      </c>
      <c r="C308" s="109" t="s">
        <v>37</v>
      </c>
      <c r="D308" s="109" t="s">
        <v>500</v>
      </c>
      <c r="E308" s="110" t="s">
        <v>501</v>
      </c>
      <c r="F308" s="111">
        <v>231804</v>
      </c>
      <c r="G308" s="109" t="s">
        <v>505</v>
      </c>
      <c r="H308" s="109"/>
      <c r="I308" s="111">
        <v>1</v>
      </c>
      <c r="J308" s="112">
        <v>4987482546317</v>
      </c>
      <c r="K308" s="113">
        <v>46300</v>
      </c>
      <c r="L308" s="113">
        <v>47300</v>
      </c>
      <c r="M308" s="111" t="s">
        <v>42</v>
      </c>
      <c r="N308" s="119">
        <v>42300</v>
      </c>
      <c r="O308" s="111">
        <v>36174004</v>
      </c>
      <c r="P308" s="111" t="s">
        <v>43</v>
      </c>
      <c r="Q308" s="116" t="s">
        <v>389</v>
      </c>
      <c r="R308" s="109"/>
      <c r="S308" s="177"/>
    </row>
    <row r="309" spans="1:19" ht="15.6">
      <c r="A309" s="108">
        <v>231805</v>
      </c>
      <c r="B309" s="109" t="s">
        <v>36</v>
      </c>
      <c r="C309" s="109" t="s">
        <v>37</v>
      </c>
      <c r="D309" s="109" t="s">
        <v>500</v>
      </c>
      <c r="E309" s="110" t="s">
        <v>501</v>
      </c>
      <c r="F309" s="111">
        <v>231805</v>
      </c>
      <c r="G309" s="109" t="s">
        <v>506</v>
      </c>
      <c r="H309" s="109"/>
      <c r="I309" s="111">
        <v>1</v>
      </c>
      <c r="J309" s="112">
        <v>4987482546355</v>
      </c>
      <c r="K309" s="113">
        <v>46300</v>
      </c>
      <c r="L309" s="113">
        <v>47300</v>
      </c>
      <c r="M309" s="111" t="s">
        <v>42</v>
      </c>
      <c r="N309" s="119">
        <v>42300</v>
      </c>
      <c r="O309" s="111">
        <v>36174004</v>
      </c>
      <c r="P309" s="111" t="s">
        <v>43</v>
      </c>
      <c r="Q309" s="116" t="s">
        <v>389</v>
      </c>
      <c r="R309" s="109"/>
      <c r="S309" s="177" t="s">
        <v>503</v>
      </c>
    </row>
    <row r="310" spans="1:19" ht="15.6">
      <c r="A310" s="108">
        <v>231807</v>
      </c>
      <c r="B310" s="109" t="s">
        <v>36</v>
      </c>
      <c r="C310" s="109" t="s">
        <v>37</v>
      </c>
      <c r="D310" s="109" t="s">
        <v>500</v>
      </c>
      <c r="E310" s="110" t="s">
        <v>501</v>
      </c>
      <c r="F310" s="111">
        <v>231807</v>
      </c>
      <c r="G310" s="109" t="s">
        <v>507</v>
      </c>
      <c r="H310" s="109"/>
      <c r="I310" s="111">
        <v>1</v>
      </c>
      <c r="J310" s="112">
        <v>4987482546324</v>
      </c>
      <c r="K310" s="113">
        <v>46300</v>
      </c>
      <c r="L310" s="113">
        <v>47300</v>
      </c>
      <c r="M310" s="111" t="s">
        <v>42</v>
      </c>
      <c r="N310" s="119">
        <v>42300</v>
      </c>
      <c r="O310" s="111">
        <v>36174004</v>
      </c>
      <c r="P310" s="111" t="s">
        <v>43</v>
      </c>
      <c r="Q310" s="116" t="s">
        <v>389</v>
      </c>
      <c r="R310" s="109"/>
      <c r="S310" s="177"/>
    </row>
    <row r="311" spans="1:19" ht="15.6">
      <c r="A311" s="108">
        <v>231809</v>
      </c>
      <c r="B311" s="109" t="s">
        <v>36</v>
      </c>
      <c r="C311" s="109" t="s">
        <v>37</v>
      </c>
      <c r="D311" s="109" t="s">
        <v>500</v>
      </c>
      <c r="E311" s="110" t="s">
        <v>501</v>
      </c>
      <c r="F311" s="111">
        <v>231809</v>
      </c>
      <c r="G311" s="109" t="s">
        <v>508</v>
      </c>
      <c r="H311" s="109"/>
      <c r="I311" s="111">
        <v>1</v>
      </c>
      <c r="J311" s="112">
        <v>4987482546331</v>
      </c>
      <c r="K311" s="113">
        <v>46300</v>
      </c>
      <c r="L311" s="113">
        <v>47300</v>
      </c>
      <c r="M311" s="111" t="s">
        <v>42</v>
      </c>
      <c r="N311" s="113">
        <v>42300</v>
      </c>
      <c r="O311" s="111">
        <v>36174004</v>
      </c>
      <c r="P311" s="111" t="s">
        <v>43</v>
      </c>
      <c r="Q311" s="116" t="s">
        <v>389</v>
      </c>
      <c r="R311" s="109"/>
      <c r="S311" s="177"/>
    </row>
    <row r="312" spans="1:19" ht="15.6">
      <c r="A312" s="108">
        <v>231810</v>
      </c>
      <c r="B312" s="109" t="s">
        <v>36</v>
      </c>
      <c r="C312" s="109" t="s">
        <v>37</v>
      </c>
      <c r="D312" s="109" t="s">
        <v>500</v>
      </c>
      <c r="E312" s="110" t="s">
        <v>501</v>
      </c>
      <c r="F312" s="111">
        <v>231810</v>
      </c>
      <c r="G312" s="109" t="s">
        <v>509</v>
      </c>
      <c r="H312" s="109"/>
      <c r="I312" s="111">
        <v>1</v>
      </c>
      <c r="J312" s="112">
        <v>4987482546362</v>
      </c>
      <c r="K312" s="113">
        <v>46300</v>
      </c>
      <c r="L312" s="113">
        <v>47300</v>
      </c>
      <c r="M312" s="111" t="s">
        <v>42</v>
      </c>
      <c r="N312" s="113">
        <v>42300</v>
      </c>
      <c r="O312" s="111">
        <v>36174004</v>
      </c>
      <c r="P312" s="111" t="s">
        <v>43</v>
      </c>
      <c r="Q312" s="116" t="s">
        <v>389</v>
      </c>
      <c r="R312" s="109"/>
      <c r="S312" s="177" t="s">
        <v>503</v>
      </c>
    </row>
    <row r="313" spans="1:19" ht="15.6">
      <c r="A313" s="108">
        <v>231811</v>
      </c>
      <c r="B313" s="109" t="s">
        <v>36</v>
      </c>
      <c r="C313" s="109" t="s">
        <v>37</v>
      </c>
      <c r="D313" s="109" t="s">
        <v>500</v>
      </c>
      <c r="E313" s="110" t="s">
        <v>501</v>
      </c>
      <c r="F313" s="111">
        <v>231811</v>
      </c>
      <c r="G313" s="109" t="s">
        <v>510</v>
      </c>
      <c r="H313" s="109"/>
      <c r="I313" s="111">
        <v>1</v>
      </c>
      <c r="J313" s="112">
        <v>4987482546287</v>
      </c>
      <c r="K313" s="113">
        <v>46300</v>
      </c>
      <c r="L313" s="113">
        <v>47300</v>
      </c>
      <c r="M313" s="111" t="s">
        <v>42</v>
      </c>
      <c r="N313" s="113">
        <v>42300</v>
      </c>
      <c r="O313" s="111">
        <v>36174004</v>
      </c>
      <c r="P313" s="111" t="s">
        <v>43</v>
      </c>
      <c r="Q313" s="116" t="s">
        <v>389</v>
      </c>
      <c r="R313" s="109"/>
      <c r="S313" s="177"/>
    </row>
    <row r="314" spans="1:19" ht="15.6">
      <c r="A314" s="108">
        <v>231812</v>
      </c>
      <c r="B314" s="109" t="s">
        <v>36</v>
      </c>
      <c r="C314" s="109" t="s">
        <v>37</v>
      </c>
      <c r="D314" s="109" t="s">
        <v>500</v>
      </c>
      <c r="E314" s="110" t="s">
        <v>501</v>
      </c>
      <c r="F314" s="111">
        <v>231812</v>
      </c>
      <c r="G314" s="109" t="s">
        <v>511</v>
      </c>
      <c r="H314" s="109"/>
      <c r="I314" s="111">
        <v>1</v>
      </c>
      <c r="J314" s="112">
        <v>4987482546294</v>
      </c>
      <c r="K314" s="113">
        <v>46300</v>
      </c>
      <c r="L314" s="113">
        <v>47300</v>
      </c>
      <c r="M314" s="111" t="s">
        <v>42</v>
      </c>
      <c r="N314" s="113">
        <v>42300</v>
      </c>
      <c r="O314" s="111">
        <v>36174004</v>
      </c>
      <c r="P314" s="111" t="s">
        <v>43</v>
      </c>
      <c r="Q314" s="116" t="s">
        <v>389</v>
      </c>
      <c r="R314" s="109"/>
      <c r="S314" s="177"/>
    </row>
    <row r="315" spans="1:19" ht="15.6">
      <c r="A315" s="108">
        <v>231813</v>
      </c>
      <c r="B315" s="109" t="s">
        <v>36</v>
      </c>
      <c r="C315" s="109" t="s">
        <v>37</v>
      </c>
      <c r="D315" s="109" t="s">
        <v>500</v>
      </c>
      <c r="E315" s="110" t="s">
        <v>501</v>
      </c>
      <c r="F315" s="111">
        <v>231813</v>
      </c>
      <c r="G315" s="109" t="s">
        <v>512</v>
      </c>
      <c r="H315" s="109"/>
      <c r="I315" s="111">
        <v>1</v>
      </c>
      <c r="J315" s="112">
        <v>4987482546270</v>
      </c>
      <c r="K315" s="113">
        <v>46300</v>
      </c>
      <c r="L315" s="113">
        <v>47300</v>
      </c>
      <c r="M315" s="111" t="s">
        <v>42</v>
      </c>
      <c r="N315" s="113">
        <v>42300</v>
      </c>
      <c r="O315" s="111">
        <v>36174004</v>
      </c>
      <c r="P315" s="111" t="s">
        <v>43</v>
      </c>
      <c r="Q315" s="116" t="s">
        <v>389</v>
      </c>
      <c r="R315" s="109"/>
      <c r="S315" s="177"/>
    </row>
    <row r="316" spans="1:19" ht="15.6">
      <c r="A316" s="108">
        <v>231814</v>
      </c>
      <c r="B316" s="109" t="s">
        <v>36</v>
      </c>
      <c r="C316" s="109" t="s">
        <v>37</v>
      </c>
      <c r="D316" s="109" t="s">
        <v>500</v>
      </c>
      <c r="E316" s="110" t="s">
        <v>501</v>
      </c>
      <c r="F316" s="111">
        <v>231814</v>
      </c>
      <c r="G316" s="109" t="s">
        <v>513</v>
      </c>
      <c r="H316" s="109"/>
      <c r="I316" s="111">
        <v>1</v>
      </c>
      <c r="J316" s="112">
        <v>4987482546263</v>
      </c>
      <c r="K316" s="113">
        <v>46300</v>
      </c>
      <c r="L316" s="113">
        <v>47300</v>
      </c>
      <c r="M316" s="111" t="s">
        <v>42</v>
      </c>
      <c r="N316" s="113">
        <v>42300</v>
      </c>
      <c r="O316" s="111">
        <v>36174004</v>
      </c>
      <c r="P316" s="111" t="s">
        <v>43</v>
      </c>
      <c r="Q316" s="116" t="s">
        <v>389</v>
      </c>
      <c r="R316" s="109"/>
      <c r="S316" s="177"/>
    </row>
    <row r="317" spans="1:19" ht="13.5" customHeight="1">
      <c r="A317" s="108">
        <v>231815</v>
      </c>
      <c r="B317" s="109" t="s">
        <v>36</v>
      </c>
      <c r="C317" s="109" t="s">
        <v>37</v>
      </c>
      <c r="D317" s="109" t="s">
        <v>500</v>
      </c>
      <c r="E317" s="110" t="s">
        <v>501</v>
      </c>
      <c r="F317" s="111">
        <v>231815</v>
      </c>
      <c r="G317" s="109" t="s">
        <v>514</v>
      </c>
      <c r="H317" s="109"/>
      <c r="I317" s="111">
        <v>1</v>
      </c>
      <c r="J317" s="112">
        <v>4987482546379</v>
      </c>
      <c r="K317" s="113">
        <v>46300</v>
      </c>
      <c r="L317" s="113">
        <v>47300</v>
      </c>
      <c r="M317" s="111" t="s">
        <v>42</v>
      </c>
      <c r="N317" s="119">
        <v>42300</v>
      </c>
      <c r="O317" s="111">
        <v>36174004</v>
      </c>
      <c r="P317" s="111" t="s">
        <v>43</v>
      </c>
      <c r="Q317" s="116" t="s">
        <v>389</v>
      </c>
      <c r="R317" s="109"/>
      <c r="S317" s="177" t="s">
        <v>503</v>
      </c>
    </row>
    <row r="318" spans="1:19" ht="14.7" customHeight="1">
      <c r="A318" s="108">
        <v>231816</v>
      </c>
      <c r="B318" s="109" t="s">
        <v>36</v>
      </c>
      <c r="C318" s="109" t="s">
        <v>37</v>
      </c>
      <c r="D318" s="109" t="s">
        <v>500</v>
      </c>
      <c r="E318" s="110" t="s">
        <v>501</v>
      </c>
      <c r="F318" s="111">
        <v>231816</v>
      </c>
      <c r="G318" s="109" t="s">
        <v>515</v>
      </c>
      <c r="H318" s="109"/>
      <c r="I318" s="111">
        <v>1</v>
      </c>
      <c r="J318" s="112">
        <v>4987482541015</v>
      </c>
      <c r="K318" s="113">
        <v>46300</v>
      </c>
      <c r="L318" s="113">
        <v>47300</v>
      </c>
      <c r="M318" s="111" t="s">
        <v>42</v>
      </c>
      <c r="N318" s="113">
        <v>42300</v>
      </c>
      <c r="O318" s="111">
        <v>36174004</v>
      </c>
      <c r="P318" s="111" t="s">
        <v>43</v>
      </c>
      <c r="Q318" s="116" t="s">
        <v>389</v>
      </c>
      <c r="R318" s="109"/>
      <c r="S318" s="177"/>
    </row>
    <row r="319" spans="1:19" ht="14.7" customHeight="1">
      <c r="A319" s="108">
        <v>231817</v>
      </c>
      <c r="B319" s="109" t="s">
        <v>36</v>
      </c>
      <c r="C319" s="109" t="s">
        <v>37</v>
      </c>
      <c r="D319" s="109" t="s">
        <v>500</v>
      </c>
      <c r="E319" s="110" t="s">
        <v>501</v>
      </c>
      <c r="F319" s="111">
        <v>231817</v>
      </c>
      <c r="G319" s="109" t="s">
        <v>516</v>
      </c>
      <c r="H319" s="109"/>
      <c r="I319" s="111">
        <v>1</v>
      </c>
      <c r="J319" s="112">
        <v>4987482541022</v>
      </c>
      <c r="K319" s="113">
        <v>46300</v>
      </c>
      <c r="L319" s="113">
        <v>47300</v>
      </c>
      <c r="M319" s="111" t="s">
        <v>42</v>
      </c>
      <c r="N319" s="113">
        <v>42300</v>
      </c>
      <c r="O319" s="111">
        <v>36174004</v>
      </c>
      <c r="P319" s="111" t="s">
        <v>43</v>
      </c>
      <c r="Q319" s="116" t="s">
        <v>389</v>
      </c>
      <c r="R319" s="109"/>
      <c r="S319" s="177"/>
    </row>
    <row r="320" spans="1:19" ht="15" customHeight="1">
      <c r="A320" s="108">
        <v>231818</v>
      </c>
      <c r="B320" s="109" t="s">
        <v>36</v>
      </c>
      <c r="C320" s="109" t="s">
        <v>37</v>
      </c>
      <c r="D320" s="109" t="s">
        <v>500</v>
      </c>
      <c r="E320" s="110" t="s">
        <v>501</v>
      </c>
      <c r="F320" s="111">
        <v>231818</v>
      </c>
      <c r="G320" s="109" t="s">
        <v>517</v>
      </c>
      <c r="H320" s="109"/>
      <c r="I320" s="111">
        <v>1</v>
      </c>
      <c r="J320" s="112">
        <v>4987482541039</v>
      </c>
      <c r="K320" s="113">
        <v>46300</v>
      </c>
      <c r="L320" s="113">
        <v>47300</v>
      </c>
      <c r="M320" s="111" t="s">
        <v>42</v>
      </c>
      <c r="N320" s="113">
        <v>42300</v>
      </c>
      <c r="O320" s="111">
        <v>36174004</v>
      </c>
      <c r="P320" s="111" t="s">
        <v>43</v>
      </c>
      <c r="Q320" s="116" t="s">
        <v>389</v>
      </c>
      <c r="R320" s="109"/>
      <c r="S320" s="177"/>
    </row>
    <row r="321" spans="1:19" ht="15" customHeight="1">
      <c r="A321" s="108">
        <v>231819</v>
      </c>
      <c r="B321" s="109" t="s">
        <v>36</v>
      </c>
      <c r="C321" s="109" t="s">
        <v>37</v>
      </c>
      <c r="D321" s="109" t="s">
        <v>500</v>
      </c>
      <c r="E321" s="110" t="s">
        <v>501</v>
      </c>
      <c r="F321" s="111">
        <v>231819</v>
      </c>
      <c r="G321" s="109" t="s">
        <v>518</v>
      </c>
      <c r="H321" s="109"/>
      <c r="I321" s="111">
        <v>1</v>
      </c>
      <c r="J321" s="112">
        <v>4987482541046</v>
      </c>
      <c r="K321" s="113">
        <v>46300</v>
      </c>
      <c r="L321" s="113">
        <v>47300</v>
      </c>
      <c r="M321" s="111" t="s">
        <v>42</v>
      </c>
      <c r="N321" s="113">
        <v>42300</v>
      </c>
      <c r="O321" s="111">
        <v>36174004</v>
      </c>
      <c r="P321" s="111" t="s">
        <v>43</v>
      </c>
      <c r="Q321" s="116" t="s">
        <v>389</v>
      </c>
      <c r="R321" s="109"/>
      <c r="S321" s="177"/>
    </row>
    <row r="322" spans="1:19" ht="15" customHeight="1">
      <c r="A322" s="108">
        <v>231820</v>
      </c>
      <c r="B322" s="109" t="s">
        <v>36</v>
      </c>
      <c r="C322" s="109" t="s">
        <v>37</v>
      </c>
      <c r="D322" s="109" t="s">
        <v>500</v>
      </c>
      <c r="E322" s="110" t="s">
        <v>501</v>
      </c>
      <c r="F322" s="111">
        <v>231820</v>
      </c>
      <c r="G322" s="109" t="s">
        <v>519</v>
      </c>
      <c r="H322" s="109"/>
      <c r="I322" s="111">
        <v>1</v>
      </c>
      <c r="J322" s="112">
        <v>4987482546386</v>
      </c>
      <c r="K322" s="113">
        <v>46300</v>
      </c>
      <c r="L322" s="113">
        <v>47300</v>
      </c>
      <c r="M322" s="111" t="s">
        <v>42</v>
      </c>
      <c r="N322" s="113">
        <v>42300</v>
      </c>
      <c r="O322" s="111">
        <v>36174004</v>
      </c>
      <c r="P322" s="111" t="s">
        <v>43</v>
      </c>
      <c r="Q322" s="116" t="s">
        <v>389</v>
      </c>
      <c r="R322" s="109"/>
      <c r="S322" s="177" t="s">
        <v>503</v>
      </c>
    </row>
    <row r="323" spans="1:19" ht="15" customHeight="1">
      <c r="A323" s="108">
        <v>231821</v>
      </c>
      <c r="B323" s="109" t="s">
        <v>36</v>
      </c>
      <c r="C323" s="109" t="s">
        <v>37</v>
      </c>
      <c r="D323" s="109" t="s">
        <v>500</v>
      </c>
      <c r="E323" s="110" t="s">
        <v>501</v>
      </c>
      <c r="F323" s="111">
        <v>231821</v>
      </c>
      <c r="G323" s="109" t="s">
        <v>520</v>
      </c>
      <c r="H323" s="109"/>
      <c r="I323" s="111">
        <v>1</v>
      </c>
      <c r="J323" s="112">
        <v>4987482541060</v>
      </c>
      <c r="K323" s="113">
        <v>46300</v>
      </c>
      <c r="L323" s="113">
        <v>47300</v>
      </c>
      <c r="M323" s="111" t="s">
        <v>42</v>
      </c>
      <c r="N323" s="113">
        <v>42300</v>
      </c>
      <c r="O323" s="111">
        <v>36174004</v>
      </c>
      <c r="P323" s="111" t="s">
        <v>43</v>
      </c>
      <c r="Q323" s="116" t="s">
        <v>389</v>
      </c>
      <c r="R323" s="109"/>
      <c r="S323" s="177"/>
    </row>
    <row r="324" spans="1:19" ht="15.6">
      <c r="A324" s="108">
        <v>231822</v>
      </c>
      <c r="B324" s="109" t="s">
        <v>36</v>
      </c>
      <c r="C324" s="109" t="s">
        <v>37</v>
      </c>
      <c r="D324" s="109" t="s">
        <v>500</v>
      </c>
      <c r="E324" s="110" t="s">
        <v>501</v>
      </c>
      <c r="F324" s="111">
        <v>231822</v>
      </c>
      <c r="G324" s="109" t="s">
        <v>521</v>
      </c>
      <c r="H324" s="109"/>
      <c r="I324" s="111">
        <v>1</v>
      </c>
      <c r="J324" s="112">
        <v>4987482541077</v>
      </c>
      <c r="K324" s="113">
        <v>46300</v>
      </c>
      <c r="L324" s="113">
        <v>47300</v>
      </c>
      <c r="M324" s="111" t="s">
        <v>42</v>
      </c>
      <c r="N324" s="113">
        <v>42300</v>
      </c>
      <c r="O324" s="111">
        <v>36174004</v>
      </c>
      <c r="P324" s="111" t="s">
        <v>43</v>
      </c>
      <c r="Q324" s="116" t="s">
        <v>389</v>
      </c>
      <c r="R324" s="109"/>
      <c r="S324" s="177"/>
    </row>
    <row r="325" spans="1:19" ht="15.6">
      <c r="A325" s="108">
        <v>231823</v>
      </c>
      <c r="B325" s="109" t="s">
        <v>36</v>
      </c>
      <c r="C325" s="109" t="s">
        <v>37</v>
      </c>
      <c r="D325" s="109" t="s">
        <v>500</v>
      </c>
      <c r="E325" s="110" t="s">
        <v>501</v>
      </c>
      <c r="F325" s="111">
        <v>231823</v>
      </c>
      <c r="G325" s="109" t="s">
        <v>522</v>
      </c>
      <c r="H325" s="109"/>
      <c r="I325" s="111">
        <v>1</v>
      </c>
      <c r="J325" s="112">
        <v>4987482541084</v>
      </c>
      <c r="K325" s="113">
        <v>46300</v>
      </c>
      <c r="L325" s="113">
        <v>47300</v>
      </c>
      <c r="M325" s="111" t="s">
        <v>42</v>
      </c>
      <c r="N325" s="113">
        <v>42300</v>
      </c>
      <c r="O325" s="111">
        <v>36174004</v>
      </c>
      <c r="P325" s="111" t="s">
        <v>43</v>
      </c>
      <c r="Q325" s="116" t="s">
        <v>389</v>
      </c>
      <c r="R325" s="109"/>
      <c r="S325" s="177"/>
    </row>
    <row r="326" spans="1:19" ht="15.6">
      <c r="A326" s="108">
        <v>231824</v>
      </c>
      <c r="B326" s="109" t="s">
        <v>36</v>
      </c>
      <c r="C326" s="109" t="s">
        <v>37</v>
      </c>
      <c r="D326" s="109" t="s">
        <v>500</v>
      </c>
      <c r="E326" s="110" t="s">
        <v>501</v>
      </c>
      <c r="F326" s="111">
        <v>231824</v>
      </c>
      <c r="G326" s="109" t="s">
        <v>523</v>
      </c>
      <c r="H326" s="109"/>
      <c r="I326" s="111">
        <v>1</v>
      </c>
      <c r="J326" s="112">
        <v>4987482541091</v>
      </c>
      <c r="K326" s="113">
        <v>46300</v>
      </c>
      <c r="L326" s="113">
        <v>47300</v>
      </c>
      <c r="M326" s="111" t="s">
        <v>42</v>
      </c>
      <c r="N326" s="113">
        <v>42300</v>
      </c>
      <c r="O326" s="111">
        <v>36174004</v>
      </c>
      <c r="P326" s="111" t="s">
        <v>43</v>
      </c>
      <c r="Q326" s="116" t="s">
        <v>389</v>
      </c>
      <c r="R326" s="109"/>
      <c r="S326" s="177" t="s">
        <v>461</v>
      </c>
    </row>
    <row r="327" spans="1:19" ht="15.6">
      <c r="A327" s="108">
        <v>231825</v>
      </c>
      <c r="B327" s="109" t="s">
        <v>36</v>
      </c>
      <c r="C327" s="109" t="s">
        <v>37</v>
      </c>
      <c r="D327" s="109" t="s">
        <v>500</v>
      </c>
      <c r="E327" s="110" t="s">
        <v>501</v>
      </c>
      <c r="F327" s="111">
        <v>231825</v>
      </c>
      <c r="G327" s="109" t="s">
        <v>524</v>
      </c>
      <c r="H327" s="109"/>
      <c r="I327" s="111">
        <v>1</v>
      </c>
      <c r="J327" s="112">
        <v>4987482546393</v>
      </c>
      <c r="K327" s="113">
        <v>46300</v>
      </c>
      <c r="L327" s="113">
        <v>47300</v>
      </c>
      <c r="M327" s="111" t="s">
        <v>42</v>
      </c>
      <c r="N327" s="113">
        <v>42300</v>
      </c>
      <c r="O327" s="111">
        <v>36174004</v>
      </c>
      <c r="P327" s="111" t="s">
        <v>43</v>
      </c>
      <c r="Q327" s="116" t="s">
        <v>389</v>
      </c>
      <c r="R327" s="109"/>
      <c r="S327" s="177" t="s">
        <v>503</v>
      </c>
    </row>
    <row r="328" spans="1:19" ht="15.6">
      <c r="A328" s="108">
        <v>231826</v>
      </c>
      <c r="B328" s="109" t="s">
        <v>36</v>
      </c>
      <c r="C328" s="109" t="s">
        <v>37</v>
      </c>
      <c r="D328" s="109" t="s">
        <v>500</v>
      </c>
      <c r="E328" s="110" t="s">
        <v>501</v>
      </c>
      <c r="F328" s="111">
        <v>231826</v>
      </c>
      <c r="G328" s="109" t="s">
        <v>525</v>
      </c>
      <c r="H328" s="109"/>
      <c r="I328" s="111">
        <v>1</v>
      </c>
      <c r="J328" s="112">
        <v>4987482541114</v>
      </c>
      <c r="K328" s="113">
        <v>46300</v>
      </c>
      <c r="L328" s="113">
        <v>47300</v>
      </c>
      <c r="M328" s="111" t="s">
        <v>42</v>
      </c>
      <c r="N328" s="113">
        <v>42300</v>
      </c>
      <c r="O328" s="111">
        <v>36174004</v>
      </c>
      <c r="P328" s="111" t="s">
        <v>43</v>
      </c>
      <c r="Q328" s="116" t="s">
        <v>389</v>
      </c>
      <c r="R328" s="109"/>
      <c r="S328" s="177" t="s">
        <v>461</v>
      </c>
    </row>
    <row r="329" spans="1:19" ht="15.6">
      <c r="A329" s="108">
        <v>231827</v>
      </c>
      <c r="B329" s="109" t="s">
        <v>36</v>
      </c>
      <c r="C329" s="109" t="s">
        <v>37</v>
      </c>
      <c r="D329" s="109" t="s">
        <v>500</v>
      </c>
      <c r="E329" s="110" t="s">
        <v>501</v>
      </c>
      <c r="F329" s="111">
        <v>231827</v>
      </c>
      <c r="G329" s="109" t="s">
        <v>526</v>
      </c>
      <c r="H329" s="109"/>
      <c r="I329" s="111">
        <v>1</v>
      </c>
      <c r="J329" s="112">
        <v>4987482541121</v>
      </c>
      <c r="K329" s="113">
        <v>46300</v>
      </c>
      <c r="L329" s="113">
        <v>47300</v>
      </c>
      <c r="M329" s="111" t="s">
        <v>42</v>
      </c>
      <c r="N329" s="113">
        <v>42300</v>
      </c>
      <c r="O329" s="111">
        <v>36174004</v>
      </c>
      <c r="P329" s="111" t="s">
        <v>43</v>
      </c>
      <c r="Q329" s="116" t="s">
        <v>389</v>
      </c>
      <c r="R329" s="109"/>
      <c r="S329" s="177" t="s">
        <v>461</v>
      </c>
    </row>
    <row r="330" spans="1:19" ht="15.6">
      <c r="A330" s="108">
        <v>231828</v>
      </c>
      <c r="B330" s="109" t="s">
        <v>36</v>
      </c>
      <c r="C330" s="109" t="s">
        <v>37</v>
      </c>
      <c r="D330" s="109" t="s">
        <v>500</v>
      </c>
      <c r="E330" s="110" t="s">
        <v>501</v>
      </c>
      <c r="F330" s="111">
        <v>231828</v>
      </c>
      <c r="G330" s="109" t="s">
        <v>527</v>
      </c>
      <c r="H330" s="109"/>
      <c r="I330" s="111">
        <v>1</v>
      </c>
      <c r="J330" s="112">
        <v>4987482541138</v>
      </c>
      <c r="K330" s="113">
        <v>46300</v>
      </c>
      <c r="L330" s="113">
        <v>47300</v>
      </c>
      <c r="M330" s="111" t="s">
        <v>42</v>
      </c>
      <c r="N330" s="113">
        <v>42300</v>
      </c>
      <c r="O330" s="111">
        <v>36174004</v>
      </c>
      <c r="P330" s="111" t="s">
        <v>43</v>
      </c>
      <c r="Q330" s="116" t="s">
        <v>389</v>
      </c>
      <c r="R330" s="109"/>
      <c r="S330" s="177" t="s">
        <v>461</v>
      </c>
    </row>
    <row r="331" spans="1:19" ht="15.6">
      <c r="A331" s="108">
        <v>231829</v>
      </c>
      <c r="B331" s="109" t="s">
        <v>36</v>
      </c>
      <c r="C331" s="109" t="s">
        <v>37</v>
      </c>
      <c r="D331" s="109" t="s">
        <v>500</v>
      </c>
      <c r="E331" s="110" t="s">
        <v>501</v>
      </c>
      <c r="F331" s="111">
        <v>231829</v>
      </c>
      <c r="G331" s="109" t="s">
        <v>528</v>
      </c>
      <c r="H331" s="109"/>
      <c r="I331" s="111">
        <v>1</v>
      </c>
      <c r="J331" s="112">
        <v>4987482541145</v>
      </c>
      <c r="K331" s="113">
        <v>46300</v>
      </c>
      <c r="L331" s="113">
        <v>47300</v>
      </c>
      <c r="M331" s="111" t="s">
        <v>42</v>
      </c>
      <c r="N331" s="113">
        <v>42300</v>
      </c>
      <c r="O331" s="111">
        <v>36174004</v>
      </c>
      <c r="P331" s="111" t="s">
        <v>43</v>
      </c>
      <c r="Q331" s="116" t="s">
        <v>389</v>
      </c>
      <c r="R331" s="109"/>
      <c r="S331" s="177" t="s">
        <v>461</v>
      </c>
    </row>
    <row r="332" spans="1:19" ht="15.6">
      <c r="A332" s="108">
        <v>231831</v>
      </c>
      <c r="B332" s="109" t="s">
        <v>36</v>
      </c>
      <c r="C332" s="109" t="s">
        <v>37</v>
      </c>
      <c r="D332" s="109" t="s">
        <v>500</v>
      </c>
      <c r="E332" s="110" t="s">
        <v>501</v>
      </c>
      <c r="F332" s="111">
        <v>231831</v>
      </c>
      <c r="G332" s="109" t="s">
        <v>529</v>
      </c>
      <c r="H332" s="109"/>
      <c r="I332" s="111">
        <v>1</v>
      </c>
      <c r="J332" s="112">
        <v>4987482541053</v>
      </c>
      <c r="K332" s="113">
        <v>46300</v>
      </c>
      <c r="L332" s="113">
        <v>47300</v>
      </c>
      <c r="M332" s="111" t="s">
        <v>42</v>
      </c>
      <c r="N332" s="113">
        <v>42300</v>
      </c>
      <c r="O332" s="111">
        <v>36174004</v>
      </c>
      <c r="P332" s="111" t="s">
        <v>43</v>
      </c>
      <c r="Q332" s="116" t="s">
        <v>389</v>
      </c>
      <c r="R332" s="109"/>
      <c r="S332" s="177"/>
    </row>
    <row r="333" spans="1:19" ht="15.6">
      <c r="A333" s="108">
        <v>231832</v>
      </c>
      <c r="B333" s="109" t="s">
        <v>36</v>
      </c>
      <c r="C333" s="109" t="s">
        <v>37</v>
      </c>
      <c r="D333" s="109" t="s">
        <v>500</v>
      </c>
      <c r="E333" s="110" t="s">
        <v>501</v>
      </c>
      <c r="F333" s="111">
        <v>231832</v>
      </c>
      <c r="G333" s="109" t="s">
        <v>530</v>
      </c>
      <c r="H333" s="109"/>
      <c r="I333" s="111">
        <v>1</v>
      </c>
      <c r="J333" s="112">
        <v>4987482541107</v>
      </c>
      <c r="K333" s="113">
        <v>46300</v>
      </c>
      <c r="L333" s="113">
        <v>47300</v>
      </c>
      <c r="M333" s="111" t="s">
        <v>42</v>
      </c>
      <c r="N333" s="113">
        <v>42300</v>
      </c>
      <c r="O333" s="111">
        <v>36174004</v>
      </c>
      <c r="P333" s="111" t="s">
        <v>43</v>
      </c>
      <c r="Q333" s="116" t="s">
        <v>389</v>
      </c>
      <c r="R333" s="109"/>
      <c r="S333" s="177" t="s">
        <v>461</v>
      </c>
    </row>
    <row r="334" spans="1:19" ht="15.6">
      <c r="A334" s="108">
        <v>231835</v>
      </c>
      <c r="B334" s="109" t="s">
        <v>531</v>
      </c>
      <c r="C334" s="109" t="s">
        <v>37</v>
      </c>
      <c r="D334" s="109" t="s">
        <v>500</v>
      </c>
      <c r="E334" s="110" t="s">
        <v>501</v>
      </c>
      <c r="F334" s="111">
        <v>231835</v>
      </c>
      <c r="G334" s="109" t="s">
        <v>532</v>
      </c>
      <c r="H334" s="109"/>
      <c r="I334" s="111">
        <v>1</v>
      </c>
      <c r="J334" s="112">
        <v>4987482546416</v>
      </c>
      <c r="K334" s="113">
        <v>46300</v>
      </c>
      <c r="L334" s="113">
        <v>47300</v>
      </c>
      <c r="M334" s="111" t="s">
        <v>42</v>
      </c>
      <c r="N334" s="113">
        <v>42300</v>
      </c>
      <c r="O334" s="111">
        <v>36174004</v>
      </c>
      <c r="P334" s="111" t="s">
        <v>43</v>
      </c>
      <c r="Q334" s="116" t="s">
        <v>389</v>
      </c>
      <c r="R334" s="109"/>
      <c r="S334" s="177" t="s">
        <v>503</v>
      </c>
    </row>
    <row r="335" spans="1:19" ht="15.6">
      <c r="A335" s="108">
        <v>231840</v>
      </c>
      <c r="B335" s="109" t="s">
        <v>531</v>
      </c>
      <c r="C335" s="109" t="s">
        <v>37</v>
      </c>
      <c r="D335" s="109" t="s">
        <v>500</v>
      </c>
      <c r="E335" s="110" t="s">
        <v>501</v>
      </c>
      <c r="F335" s="111">
        <v>231840</v>
      </c>
      <c r="G335" s="109" t="s">
        <v>533</v>
      </c>
      <c r="H335" s="109"/>
      <c r="I335" s="111">
        <v>1</v>
      </c>
      <c r="J335" s="112">
        <v>4987482546423</v>
      </c>
      <c r="K335" s="113">
        <v>46300</v>
      </c>
      <c r="L335" s="113">
        <v>47300</v>
      </c>
      <c r="M335" s="111" t="s">
        <v>42</v>
      </c>
      <c r="N335" s="113">
        <v>42300</v>
      </c>
      <c r="O335" s="111">
        <v>36174004</v>
      </c>
      <c r="P335" s="111" t="s">
        <v>43</v>
      </c>
      <c r="Q335" s="116" t="s">
        <v>389</v>
      </c>
      <c r="R335" s="109"/>
      <c r="S335" s="177" t="s">
        <v>503</v>
      </c>
    </row>
    <row r="336" spans="1:19">
      <c r="A336" s="108">
        <v>232000</v>
      </c>
      <c r="B336" s="109"/>
      <c r="C336" s="109"/>
      <c r="D336" s="109" t="s">
        <v>534</v>
      </c>
      <c r="E336" s="110" t="s">
        <v>535</v>
      </c>
      <c r="F336" s="111">
        <v>232000</v>
      </c>
      <c r="G336" s="17" t="s">
        <v>536</v>
      </c>
      <c r="H336" s="118"/>
      <c r="I336" s="111">
        <v>1</v>
      </c>
      <c r="J336" s="112">
        <v>4987482550659</v>
      </c>
      <c r="K336" s="113">
        <v>44000</v>
      </c>
      <c r="L336" s="113">
        <v>68000</v>
      </c>
      <c r="M336" s="111" t="s">
        <v>23</v>
      </c>
      <c r="N336" s="126" t="s">
        <v>23</v>
      </c>
      <c r="O336" s="111">
        <v>36249002</v>
      </c>
      <c r="P336" s="111" t="s">
        <v>24</v>
      </c>
      <c r="Q336" s="116" t="s">
        <v>97</v>
      </c>
      <c r="R336" s="109"/>
      <c r="S336" s="177"/>
    </row>
    <row r="337" spans="1:19">
      <c r="A337" s="135">
        <v>232002</v>
      </c>
      <c r="B337" s="109"/>
      <c r="C337" s="109"/>
      <c r="D337" s="109" t="s">
        <v>124</v>
      </c>
      <c r="E337" s="110" t="s">
        <v>125</v>
      </c>
      <c r="F337" s="136">
        <v>232002</v>
      </c>
      <c r="G337" s="109" t="s">
        <v>537</v>
      </c>
      <c r="H337" s="109"/>
      <c r="I337" s="111">
        <v>1</v>
      </c>
      <c r="J337" s="112">
        <v>4987482545686</v>
      </c>
      <c r="K337" s="113">
        <v>132000</v>
      </c>
      <c r="L337" s="113">
        <v>145200</v>
      </c>
      <c r="M337" s="111" t="s">
        <v>23</v>
      </c>
      <c r="N337" s="126" t="s">
        <v>23</v>
      </c>
      <c r="O337" s="111">
        <v>70966001</v>
      </c>
      <c r="P337" s="111" t="s">
        <v>81</v>
      </c>
      <c r="Q337" s="116" t="s">
        <v>82</v>
      </c>
      <c r="R337" s="109"/>
      <c r="S337" s="177"/>
    </row>
    <row r="338" spans="1:19" ht="28.8">
      <c r="A338" s="108">
        <v>232009</v>
      </c>
      <c r="B338" s="121" t="s">
        <v>538</v>
      </c>
      <c r="C338" s="121" t="s">
        <v>539</v>
      </c>
      <c r="D338" s="109" t="s">
        <v>540</v>
      </c>
      <c r="E338" s="110" t="s">
        <v>541</v>
      </c>
      <c r="F338" s="111">
        <v>232009</v>
      </c>
      <c r="G338" s="109" t="s">
        <v>542</v>
      </c>
      <c r="H338" s="109"/>
      <c r="I338" s="111">
        <v>1</v>
      </c>
      <c r="J338" s="112">
        <v>4987482541510</v>
      </c>
      <c r="K338" s="113">
        <v>70900</v>
      </c>
      <c r="L338" s="113">
        <v>70900</v>
      </c>
      <c r="M338" s="123" t="s">
        <v>543</v>
      </c>
      <c r="N338" s="113">
        <v>66070</v>
      </c>
      <c r="O338" s="111" t="s">
        <v>544</v>
      </c>
      <c r="P338" s="111" t="s">
        <v>53</v>
      </c>
      <c r="Q338" s="116" t="s">
        <v>44</v>
      </c>
      <c r="R338" s="109"/>
      <c r="S338" s="177"/>
    </row>
    <row r="339" spans="1:19" ht="28.8">
      <c r="A339" s="108">
        <v>232011</v>
      </c>
      <c r="B339" s="121" t="s">
        <v>538</v>
      </c>
      <c r="C339" s="121" t="s">
        <v>539</v>
      </c>
      <c r="D339" s="109" t="s">
        <v>540</v>
      </c>
      <c r="E339" s="110" t="s">
        <v>545</v>
      </c>
      <c r="F339" s="111">
        <v>232011</v>
      </c>
      <c r="G339" s="109" t="s">
        <v>546</v>
      </c>
      <c r="H339" s="109"/>
      <c r="I339" s="111">
        <v>1</v>
      </c>
      <c r="J339" s="112">
        <v>4987482541527</v>
      </c>
      <c r="K339" s="113">
        <v>70900</v>
      </c>
      <c r="L339" s="113">
        <v>70900</v>
      </c>
      <c r="M339" s="123" t="s">
        <v>543</v>
      </c>
      <c r="N339" s="113">
        <v>66070</v>
      </c>
      <c r="O339" s="111" t="s">
        <v>544</v>
      </c>
      <c r="P339" s="111" t="s">
        <v>53</v>
      </c>
      <c r="Q339" s="116" t="s">
        <v>44</v>
      </c>
      <c r="R339" s="109"/>
      <c r="S339" s="177"/>
    </row>
    <row r="340" spans="1:19" ht="28.8">
      <c r="A340" s="108">
        <v>232014</v>
      </c>
      <c r="B340" s="121" t="s">
        <v>538</v>
      </c>
      <c r="C340" s="121" t="s">
        <v>539</v>
      </c>
      <c r="D340" s="109" t="s">
        <v>540</v>
      </c>
      <c r="E340" s="110" t="s">
        <v>545</v>
      </c>
      <c r="F340" s="111">
        <v>232014</v>
      </c>
      <c r="G340" s="109" t="s">
        <v>547</v>
      </c>
      <c r="H340" s="109"/>
      <c r="I340" s="111">
        <v>1</v>
      </c>
      <c r="J340" s="112">
        <v>4987482541534</v>
      </c>
      <c r="K340" s="113">
        <v>70900</v>
      </c>
      <c r="L340" s="113">
        <v>70900</v>
      </c>
      <c r="M340" s="123" t="s">
        <v>543</v>
      </c>
      <c r="N340" s="113">
        <v>66070</v>
      </c>
      <c r="O340" s="111" t="s">
        <v>544</v>
      </c>
      <c r="P340" s="111" t="s">
        <v>53</v>
      </c>
      <c r="Q340" s="116" t="s">
        <v>44</v>
      </c>
      <c r="R340" s="109"/>
      <c r="S340" s="177"/>
    </row>
    <row r="341" spans="1:19" ht="28.8">
      <c r="A341" s="108">
        <v>232016</v>
      </c>
      <c r="B341" s="121" t="s">
        <v>538</v>
      </c>
      <c r="C341" s="121" t="s">
        <v>539</v>
      </c>
      <c r="D341" s="109" t="s">
        <v>540</v>
      </c>
      <c r="E341" s="110" t="s">
        <v>545</v>
      </c>
      <c r="F341" s="111">
        <v>232016</v>
      </c>
      <c r="G341" s="109" t="s">
        <v>548</v>
      </c>
      <c r="H341" s="109"/>
      <c r="I341" s="111">
        <v>1</v>
      </c>
      <c r="J341" s="112">
        <v>4987482541541</v>
      </c>
      <c r="K341" s="113">
        <v>70900</v>
      </c>
      <c r="L341" s="113">
        <v>70900</v>
      </c>
      <c r="M341" s="123" t="s">
        <v>543</v>
      </c>
      <c r="N341" s="113">
        <v>66070</v>
      </c>
      <c r="O341" s="111" t="s">
        <v>544</v>
      </c>
      <c r="P341" s="111" t="s">
        <v>53</v>
      </c>
      <c r="Q341" s="116" t="s">
        <v>44</v>
      </c>
      <c r="R341" s="109"/>
      <c r="S341" s="177"/>
    </row>
    <row r="342" spans="1:19" ht="28.8">
      <c r="A342" s="108">
        <v>232017</v>
      </c>
      <c r="B342" s="121" t="s">
        <v>538</v>
      </c>
      <c r="C342" s="121" t="s">
        <v>539</v>
      </c>
      <c r="D342" s="109" t="s">
        <v>540</v>
      </c>
      <c r="E342" s="110" t="s">
        <v>545</v>
      </c>
      <c r="F342" s="111">
        <v>232017</v>
      </c>
      <c r="G342" s="109" t="s">
        <v>549</v>
      </c>
      <c r="H342" s="109"/>
      <c r="I342" s="111">
        <v>1</v>
      </c>
      <c r="J342" s="112">
        <v>4987482541558</v>
      </c>
      <c r="K342" s="113">
        <v>70900</v>
      </c>
      <c r="L342" s="113">
        <v>70900</v>
      </c>
      <c r="M342" s="123" t="s">
        <v>543</v>
      </c>
      <c r="N342" s="113">
        <v>66070</v>
      </c>
      <c r="O342" s="111" t="s">
        <v>544</v>
      </c>
      <c r="P342" s="111" t="s">
        <v>53</v>
      </c>
      <c r="Q342" s="116" t="s">
        <v>44</v>
      </c>
      <c r="R342" s="109"/>
      <c r="S342" s="120"/>
    </row>
    <row r="343" spans="1:19" ht="28.8">
      <c r="A343" s="108">
        <v>232018</v>
      </c>
      <c r="B343" s="121" t="s">
        <v>538</v>
      </c>
      <c r="C343" s="121" t="s">
        <v>539</v>
      </c>
      <c r="D343" s="109" t="s">
        <v>540</v>
      </c>
      <c r="E343" s="110" t="s">
        <v>545</v>
      </c>
      <c r="F343" s="111">
        <v>232018</v>
      </c>
      <c r="G343" s="109" t="s">
        <v>550</v>
      </c>
      <c r="H343" s="109"/>
      <c r="I343" s="111">
        <v>1</v>
      </c>
      <c r="J343" s="112">
        <v>4987482541565</v>
      </c>
      <c r="K343" s="113">
        <v>70900</v>
      </c>
      <c r="L343" s="113">
        <v>70900</v>
      </c>
      <c r="M343" s="123" t="s">
        <v>543</v>
      </c>
      <c r="N343" s="113">
        <v>66070</v>
      </c>
      <c r="O343" s="111" t="s">
        <v>544</v>
      </c>
      <c r="P343" s="111" t="s">
        <v>53</v>
      </c>
      <c r="Q343" s="116" t="s">
        <v>44</v>
      </c>
      <c r="R343" s="109"/>
      <c r="S343" s="177"/>
    </row>
    <row r="344" spans="1:19" ht="28.8">
      <c r="A344" s="108">
        <v>232019</v>
      </c>
      <c r="B344" s="121" t="s">
        <v>538</v>
      </c>
      <c r="C344" s="121" t="s">
        <v>539</v>
      </c>
      <c r="D344" s="109" t="s">
        <v>540</v>
      </c>
      <c r="E344" s="110" t="s">
        <v>545</v>
      </c>
      <c r="F344" s="111">
        <v>232019</v>
      </c>
      <c r="G344" s="109" t="s">
        <v>551</v>
      </c>
      <c r="H344" s="109"/>
      <c r="I344" s="111">
        <v>1</v>
      </c>
      <c r="J344" s="112">
        <v>4987482541572</v>
      </c>
      <c r="K344" s="113">
        <v>70900</v>
      </c>
      <c r="L344" s="113">
        <v>70900</v>
      </c>
      <c r="M344" s="123" t="s">
        <v>543</v>
      </c>
      <c r="N344" s="113">
        <v>66070</v>
      </c>
      <c r="O344" s="111" t="s">
        <v>544</v>
      </c>
      <c r="P344" s="111" t="s">
        <v>53</v>
      </c>
      <c r="Q344" s="116" t="s">
        <v>44</v>
      </c>
      <c r="R344" s="109"/>
      <c r="S344" s="177"/>
    </row>
    <row r="345" spans="1:19" ht="28.8">
      <c r="A345" s="108">
        <v>232021</v>
      </c>
      <c r="B345" s="121" t="s">
        <v>538</v>
      </c>
      <c r="C345" s="121" t="s">
        <v>539</v>
      </c>
      <c r="D345" s="109" t="s">
        <v>540</v>
      </c>
      <c r="E345" s="110" t="s">
        <v>545</v>
      </c>
      <c r="F345" s="111">
        <v>232021</v>
      </c>
      <c r="G345" s="109" t="s">
        <v>552</v>
      </c>
      <c r="H345" s="109"/>
      <c r="I345" s="111">
        <v>1</v>
      </c>
      <c r="J345" s="112">
        <v>4987482541589</v>
      </c>
      <c r="K345" s="113">
        <v>70900</v>
      </c>
      <c r="L345" s="113">
        <v>70900</v>
      </c>
      <c r="M345" s="123" t="s">
        <v>543</v>
      </c>
      <c r="N345" s="113">
        <v>66070</v>
      </c>
      <c r="O345" s="111" t="s">
        <v>544</v>
      </c>
      <c r="P345" s="111" t="s">
        <v>53</v>
      </c>
      <c r="Q345" s="116" t="s">
        <v>44</v>
      </c>
      <c r="R345" s="109"/>
      <c r="S345" s="177"/>
    </row>
    <row r="346" spans="1:19" ht="28.8">
      <c r="A346" s="108">
        <v>232022</v>
      </c>
      <c r="B346" s="121" t="s">
        <v>538</v>
      </c>
      <c r="C346" s="121" t="s">
        <v>539</v>
      </c>
      <c r="D346" s="109" t="s">
        <v>540</v>
      </c>
      <c r="E346" s="110" t="s">
        <v>545</v>
      </c>
      <c r="F346" s="111">
        <v>232022</v>
      </c>
      <c r="G346" s="109" t="s">
        <v>553</v>
      </c>
      <c r="H346" s="109"/>
      <c r="I346" s="111">
        <v>1</v>
      </c>
      <c r="J346" s="112">
        <v>4987482541596</v>
      </c>
      <c r="K346" s="113">
        <v>70900</v>
      </c>
      <c r="L346" s="113">
        <v>70900</v>
      </c>
      <c r="M346" s="123" t="s">
        <v>543</v>
      </c>
      <c r="N346" s="113">
        <v>66070</v>
      </c>
      <c r="O346" s="111" t="s">
        <v>544</v>
      </c>
      <c r="P346" s="111" t="s">
        <v>53</v>
      </c>
      <c r="Q346" s="116" t="s">
        <v>44</v>
      </c>
      <c r="R346" s="109"/>
      <c r="S346" s="177"/>
    </row>
    <row r="347" spans="1:19" ht="28.8">
      <c r="A347" s="108">
        <v>232023</v>
      </c>
      <c r="B347" s="121" t="s">
        <v>538</v>
      </c>
      <c r="C347" s="121" t="s">
        <v>539</v>
      </c>
      <c r="D347" s="109" t="s">
        <v>540</v>
      </c>
      <c r="E347" s="110" t="s">
        <v>545</v>
      </c>
      <c r="F347" s="111">
        <v>232023</v>
      </c>
      <c r="G347" s="109" t="s">
        <v>554</v>
      </c>
      <c r="H347" s="109"/>
      <c r="I347" s="111">
        <v>1</v>
      </c>
      <c r="J347" s="112">
        <v>4987482541602</v>
      </c>
      <c r="K347" s="113">
        <v>70900</v>
      </c>
      <c r="L347" s="113">
        <v>70900</v>
      </c>
      <c r="M347" s="123" t="s">
        <v>543</v>
      </c>
      <c r="N347" s="113">
        <v>66070</v>
      </c>
      <c r="O347" s="111" t="s">
        <v>544</v>
      </c>
      <c r="P347" s="111" t="s">
        <v>53</v>
      </c>
      <c r="Q347" s="116" t="s">
        <v>44</v>
      </c>
      <c r="R347" s="109"/>
      <c r="S347" s="120"/>
    </row>
    <row r="348" spans="1:19">
      <c r="A348" s="108">
        <v>232025</v>
      </c>
      <c r="B348" s="109"/>
      <c r="C348" s="109"/>
      <c r="D348" s="109" t="s">
        <v>124</v>
      </c>
      <c r="E348" s="110" t="s">
        <v>125</v>
      </c>
      <c r="F348" s="111">
        <v>232025</v>
      </c>
      <c r="G348" s="117" t="s">
        <v>555</v>
      </c>
      <c r="H348" s="118"/>
      <c r="I348" s="111">
        <v>1</v>
      </c>
      <c r="J348" s="112">
        <v>4987482549738</v>
      </c>
      <c r="K348" s="113">
        <v>22000</v>
      </c>
      <c r="L348" s="113">
        <v>24200.000000000004</v>
      </c>
      <c r="M348" s="111" t="s">
        <v>23</v>
      </c>
      <c r="N348" s="126" t="s">
        <v>23</v>
      </c>
      <c r="O348" s="111">
        <v>70966001</v>
      </c>
      <c r="P348" s="111" t="s">
        <v>75</v>
      </c>
      <c r="Q348" s="116" t="s">
        <v>76</v>
      </c>
      <c r="R348" s="109"/>
      <c r="S348" s="120"/>
    </row>
    <row r="349" spans="1:19">
      <c r="A349" s="108">
        <v>232028</v>
      </c>
      <c r="B349" s="109"/>
      <c r="C349" s="109"/>
      <c r="D349" s="109" t="s">
        <v>124</v>
      </c>
      <c r="E349" s="110" t="s">
        <v>125</v>
      </c>
      <c r="F349" s="111">
        <v>232028</v>
      </c>
      <c r="G349" s="109" t="s">
        <v>556</v>
      </c>
      <c r="H349" s="118"/>
      <c r="I349" s="111">
        <v>1</v>
      </c>
      <c r="J349" s="112">
        <v>4987482549745</v>
      </c>
      <c r="K349" s="113">
        <v>33000</v>
      </c>
      <c r="L349" s="113">
        <v>36300</v>
      </c>
      <c r="M349" s="111" t="s">
        <v>23</v>
      </c>
      <c r="N349" s="126" t="s">
        <v>23</v>
      </c>
      <c r="O349" s="111">
        <v>70966001</v>
      </c>
      <c r="P349" s="111" t="s">
        <v>75</v>
      </c>
      <c r="Q349" s="116" t="s">
        <v>76</v>
      </c>
      <c r="R349" s="109"/>
      <c r="S349" s="120"/>
    </row>
    <row r="350" spans="1:19">
      <c r="A350" s="108">
        <v>232030</v>
      </c>
      <c r="B350" s="109"/>
      <c r="C350" s="109"/>
      <c r="D350" s="109" t="s">
        <v>124</v>
      </c>
      <c r="E350" s="110" t="s">
        <v>125</v>
      </c>
      <c r="F350" s="111">
        <v>232030</v>
      </c>
      <c r="G350" s="117" t="s">
        <v>557</v>
      </c>
      <c r="H350" s="118"/>
      <c r="I350" s="111">
        <v>1</v>
      </c>
      <c r="J350" s="112">
        <v>4987482549752</v>
      </c>
      <c r="K350" s="113">
        <v>132000</v>
      </c>
      <c r="L350" s="113">
        <v>145200</v>
      </c>
      <c r="M350" s="111" t="s">
        <v>23</v>
      </c>
      <c r="N350" s="126" t="s">
        <v>23</v>
      </c>
      <c r="O350" s="111">
        <v>70966001</v>
      </c>
      <c r="P350" s="111" t="s">
        <v>75</v>
      </c>
      <c r="Q350" s="116" t="s">
        <v>76</v>
      </c>
      <c r="R350" s="109"/>
      <c r="S350" s="120"/>
    </row>
    <row r="351" spans="1:19">
      <c r="A351" s="108">
        <v>232031</v>
      </c>
      <c r="B351" s="109"/>
      <c r="C351" s="109"/>
      <c r="D351" s="109" t="s">
        <v>124</v>
      </c>
      <c r="E351" s="110" t="s">
        <v>125</v>
      </c>
      <c r="F351" s="111">
        <v>232031</v>
      </c>
      <c r="G351" s="117" t="s">
        <v>558</v>
      </c>
      <c r="H351" s="118"/>
      <c r="I351" s="111">
        <v>1</v>
      </c>
      <c r="J351" s="112">
        <v>4987482549769</v>
      </c>
      <c r="K351" s="113">
        <v>132000</v>
      </c>
      <c r="L351" s="113">
        <v>145200</v>
      </c>
      <c r="M351" s="111" t="s">
        <v>23</v>
      </c>
      <c r="N351" s="126" t="s">
        <v>23</v>
      </c>
      <c r="O351" s="111">
        <v>70966001</v>
      </c>
      <c r="P351" s="111" t="s">
        <v>75</v>
      </c>
      <c r="Q351" s="116" t="s">
        <v>76</v>
      </c>
      <c r="R351" s="109"/>
      <c r="S351" s="177"/>
    </row>
    <row r="352" spans="1:19">
      <c r="A352" s="108">
        <v>232032</v>
      </c>
      <c r="B352" s="109"/>
      <c r="C352" s="109"/>
      <c r="D352" s="109" t="s">
        <v>26</v>
      </c>
      <c r="E352" s="110" t="s">
        <v>26</v>
      </c>
      <c r="F352" s="111">
        <v>232032</v>
      </c>
      <c r="G352" s="117" t="s">
        <v>559</v>
      </c>
      <c r="H352" s="118"/>
      <c r="I352" s="111">
        <v>1</v>
      </c>
      <c r="J352" s="112">
        <v>4987482549776</v>
      </c>
      <c r="K352" s="113">
        <v>110000</v>
      </c>
      <c r="L352" s="113">
        <v>121000</v>
      </c>
      <c r="M352" s="111" t="s">
        <v>23</v>
      </c>
      <c r="N352" s="126" t="s">
        <v>23</v>
      </c>
      <c r="O352" s="111" t="s">
        <v>26</v>
      </c>
      <c r="P352" s="111" t="s">
        <v>26</v>
      </c>
      <c r="Q352" s="116" t="s">
        <v>26</v>
      </c>
      <c r="R352" s="109"/>
      <c r="S352" s="177"/>
    </row>
    <row r="353" spans="1:19">
      <c r="A353" s="108">
        <v>232033</v>
      </c>
      <c r="B353" s="109"/>
      <c r="C353" s="109"/>
      <c r="D353" s="109" t="s">
        <v>26</v>
      </c>
      <c r="E353" s="110" t="s">
        <v>26</v>
      </c>
      <c r="F353" s="111">
        <v>232033</v>
      </c>
      <c r="G353" s="117" t="s">
        <v>560</v>
      </c>
      <c r="H353" s="118"/>
      <c r="I353" s="111">
        <v>1</v>
      </c>
      <c r="J353" s="112">
        <v>4987482549783</v>
      </c>
      <c r="K353" s="113">
        <v>55000.000000000007</v>
      </c>
      <c r="L353" s="113">
        <v>60500</v>
      </c>
      <c r="M353" s="111" t="s">
        <v>23</v>
      </c>
      <c r="N353" s="126" t="s">
        <v>23</v>
      </c>
      <c r="O353" s="111" t="s">
        <v>26</v>
      </c>
      <c r="P353" s="111" t="s">
        <v>26</v>
      </c>
      <c r="Q353" s="116" t="s">
        <v>26</v>
      </c>
      <c r="R353" s="109"/>
      <c r="S353" s="177"/>
    </row>
    <row r="354" spans="1:19" ht="15.6">
      <c r="A354" s="108">
        <v>232034</v>
      </c>
      <c r="B354" s="109" t="s">
        <v>105</v>
      </c>
      <c r="C354" s="121" t="s">
        <v>539</v>
      </c>
      <c r="D354" s="109" t="s">
        <v>540</v>
      </c>
      <c r="E354" s="110" t="s">
        <v>541</v>
      </c>
      <c r="F354" s="111">
        <v>232034</v>
      </c>
      <c r="G354" s="120" t="s">
        <v>561</v>
      </c>
      <c r="H354" s="109"/>
      <c r="I354" s="111">
        <v>1</v>
      </c>
      <c r="J354" s="112">
        <v>4987482541619</v>
      </c>
      <c r="K354" s="113">
        <v>9200</v>
      </c>
      <c r="L354" s="113">
        <v>9200</v>
      </c>
      <c r="M354" s="123" t="s">
        <v>562</v>
      </c>
      <c r="N354" s="119">
        <v>9170</v>
      </c>
      <c r="O354" s="111">
        <v>36174003</v>
      </c>
      <c r="P354" s="111" t="s">
        <v>53</v>
      </c>
      <c r="Q354" s="116" t="s">
        <v>44</v>
      </c>
      <c r="R354" s="109"/>
      <c r="S354" s="177" t="s">
        <v>154</v>
      </c>
    </row>
    <row r="355" spans="1:19" ht="28.8">
      <c r="A355" s="108">
        <v>232447</v>
      </c>
      <c r="B355" s="121" t="s">
        <v>538</v>
      </c>
      <c r="C355" s="121" t="s">
        <v>539</v>
      </c>
      <c r="D355" s="109" t="s">
        <v>563</v>
      </c>
      <c r="E355" s="110" t="s">
        <v>564</v>
      </c>
      <c r="F355" s="111">
        <v>232447</v>
      </c>
      <c r="G355" s="109" t="s">
        <v>565</v>
      </c>
      <c r="H355" s="109"/>
      <c r="I355" s="111">
        <v>1</v>
      </c>
      <c r="J355" s="112">
        <v>4987482503594</v>
      </c>
      <c r="K355" s="113">
        <v>70900</v>
      </c>
      <c r="L355" s="113">
        <v>70900</v>
      </c>
      <c r="M355" s="123" t="s">
        <v>543</v>
      </c>
      <c r="N355" s="201">
        <v>66070</v>
      </c>
      <c r="O355" s="111" t="s">
        <v>544</v>
      </c>
      <c r="P355" s="111" t="s">
        <v>53</v>
      </c>
      <c r="Q355" s="116" t="s">
        <v>389</v>
      </c>
      <c r="R355" s="109"/>
      <c r="S355" s="177"/>
    </row>
    <row r="356" spans="1:19" ht="28.8">
      <c r="A356" s="108">
        <v>232448</v>
      </c>
      <c r="B356" s="121" t="s">
        <v>538</v>
      </c>
      <c r="C356" s="121" t="s">
        <v>539</v>
      </c>
      <c r="D356" s="109" t="s">
        <v>563</v>
      </c>
      <c r="E356" s="110" t="s">
        <v>564</v>
      </c>
      <c r="F356" s="111">
        <v>232448</v>
      </c>
      <c r="G356" s="109" t="s">
        <v>566</v>
      </c>
      <c r="H356" s="109"/>
      <c r="I356" s="111">
        <v>1</v>
      </c>
      <c r="J356" s="112">
        <v>4987482503600</v>
      </c>
      <c r="K356" s="113">
        <v>70900</v>
      </c>
      <c r="L356" s="113">
        <v>70900</v>
      </c>
      <c r="M356" s="123" t="s">
        <v>543</v>
      </c>
      <c r="N356" s="139">
        <v>66070</v>
      </c>
      <c r="O356" s="111" t="s">
        <v>544</v>
      </c>
      <c r="P356" s="111" t="s">
        <v>53</v>
      </c>
      <c r="Q356" s="116" t="s">
        <v>389</v>
      </c>
      <c r="R356" s="109"/>
      <c r="S356" s="177"/>
    </row>
    <row r="357" spans="1:19" ht="28.8">
      <c r="A357" s="108">
        <v>232449</v>
      </c>
      <c r="B357" s="121" t="s">
        <v>538</v>
      </c>
      <c r="C357" s="121" t="s">
        <v>539</v>
      </c>
      <c r="D357" s="109" t="s">
        <v>563</v>
      </c>
      <c r="E357" s="110" t="s">
        <v>564</v>
      </c>
      <c r="F357" s="111">
        <v>232449</v>
      </c>
      <c r="G357" s="109" t="s">
        <v>567</v>
      </c>
      <c r="H357" s="109"/>
      <c r="I357" s="111">
        <v>1</v>
      </c>
      <c r="J357" s="112">
        <v>4987482503617</v>
      </c>
      <c r="K357" s="113">
        <v>70900</v>
      </c>
      <c r="L357" s="113">
        <v>70900</v>
      </c>
      <c r="M357" s="123" t="s">
        <v>543</v>
      </c>
      <c r="N357" s="139">
        <v>66070</v>
      </c>
      <c r="O357" s="111" t="s">
        <v>544</v>
      </c>
      <c r="P357" s="111" t="s">
        <v>53</v>
      </c>
      <c r="Q357" s="116" t="s">
        <v>389</v>
      </c>
      <c r="R357" s="109"/>
      <c r="S357" s="177"/>
    </row>
    <row r="358" spans="1:19">
      <c r="A358" s="108">
        <v>232453</v>
      </c>
      <c r="B358" s="109"/>
      <c r="C358" s="109"/>
      <c r="D358" s="109" t="s">
        <v>252</v>
      </c>
      <c r="E358" s="110" t="s">
        <v>253</v>
      </c>
      <c r="F358" s="111">
        <v>232453</v>
      </c>
      <c r="G358" s="109" t="s">
        <v>568</v>
      </c>
      <c r="H358" s="109"/>
      <c r="I358" s="111">
        <v>1</v>
      </c>
      <c r="J358" s="112">
        <v>4987482547376</v>
      </c>
      <c r="K358" s="113">
        <v>16500</v>
      </c>
      <c r="L358" s="113">
        <v>16500</v>
      </c>
      <c r="M358" s="111" t="s">
        <v>23</v>
      </c>
      <c r="N358" s="126" t="s">
        <v>23</v>
      </c>
      <c r="O358" s="111">
        <v>70966002</v>
      </c>
      <c r="P358" s="111" t="s">
        <v>24</v>
      </c>
      <c r="Q358" s="116" t="s">
        <v>97</v>
      </c>
      <c r="R358" s="109"/>
      <c r="S358" s="177"/>
    </row>
    <row r="359" spans="1:19" ht="28.8">
      <c r="A359" s="108">
        <v>242017</v>
      </c>
      <c r="B359" s="121"/>
      <c r="C359" s="121"/>
      <c r="D359" s="109" t="s">
        <v>569</v>
      </c>
      <c r="E359" s="110" t="s">
        <v>570</v>
      </c>
      <c r="F359" s="111">
        <v>242017</v>
      </c>
      <c r="G359" s="109" t="s">
        <v>571</v>
      </c>
      <c r="H359" s="118"/>
      <c r="I359" s="111">
        <v>1</v>
      </c>
      <c r="J359" s="112">
        <v>4987482148252</v>
      </c>
      <c r="K359" s="113">
        <v>715000</v>
      </c>
      <c r="L359" s="113">
        <v>715000</v>
      </c>
      <c r="M359" s="123" t="s">
        <v>23</v>
      </c>
      <c r="N359" s="127" t="s">
        <v>23</v>
      </c>
      <c r="O359" s="123">
        <v>34856000</v>
      </c>
      <c r="P359" s="111" t="s">
        <v>94</v>
      </c>
      <c r="Q359" s="115" t="s">
        <v>25</v>
      </c>
      <c r="R359" s="109"/>
      <c r="S359" s="177"/>
    </row>
    <row r="360" spans="1:19" ht="28.8">
      <c r="A360" s="108">
        <v>242018</v>
      </c>
      <c r="B360" s="121"/>
      <c r="C360" s="121"/>
      <c r="D360" s="109" t="s">
        <v>569</v>
      </c>
      <c r="E360" s="110" t="s">
        <v>570</v>
      </c>
      <c r="F360" s="111">
        <v>242018</v>
      </c>
      <c r="G360" s="109" t="s">
        <v>572</v>
      </c>
      <c r="H360" s="118"/>
      <c r="I360" s="111">
        <v>1</v>
      </c>
      <c r="J360" s="112">
        <v>4987482148269</v>
      </c>
      <c r="K360" s="113">
        <v>715000</v>
      </c>
      <c r="L360" s="113">
        <v>715000</v>
      </c>
      <c r="M360" s="123" t="s">
        <v>23</v>
      </c>
      <c r="N360" s="127" t="s">
        <v>23</v>
      </c>
      <c r="O360" s="123">
        <v>34856000</v>
      </c>
      <c r="P360" s="111" t="s">
        <v>94</v>
      </c>
      <c r="Q360" s="115" t="s">
        <v>25</v>
      </c>
      <c r="R360" s="109"/>
      <c r="S360" s="177"/>
    </row>
    <row r="361" spans="1:19" ht="28.8">
      <c r="A361" s="108">
        <v>242019</v>
      </c>
      <c r="B361" s="121"/>
      <c r="C361" s="121"/>
      <c r="D361" s="109" t="s">
        <v>569</v>
      </c>
      <c r="E361" s="110" t="s">
        <v>570</v>
      </c>
      <c r="F361" s="111">
        <v>242019</v>
      </c>
      <c r="G361" s="109" t="s">
        <v>573</v>
      </c>
      <c r="H361" s="118"/>
      <c r="I361" s="111">
        <v>1</v>
      </c>
      <c r="J361" s="112">
        <v>4987482148276</v>
      </c>
      <c r="K361" s="113">
        <v>715000</v>
      </c>
      <c r="L361" s="113">
        <v>715000</v>
      </c>
      <c r="M361" s="123" t="s">
        <v>23</v>
      </c>
      <c r="N361" s="127" t="s">
        <v>23</v>
      </c>
      <c r="O361" s="123">
        <v>34856000</v>
      </c>
      <c r="P361" s="111" t="s">
        <v>94</v>
      </c>
      <c r="Q361" s="115" t="s">
        <v>25</v>
      </c>
      <c r="R361" s="109"/>
      <c r="S361" s="177"/>
    </row>
    <row r="362" spans="1:19" ht="28.8">
      <c r="A362" s="108">
        <v>242021</v>
      </c>
      <c r="B362" s="121"/>
      <c r="C362" s="121"/>
      <c r="D362" s="109" t="s">
        <v>569</v>
      </c>
      <c r="E362" s="110" t="s">
        <v>570</v>
      </c>
      <c r="F362" s="111">
        <v>242021</v>
      </c>
      <c r="G362" s="109" t="s">
        <v>574</v>
      </c>
      <c r="H362" s="118"/>
      <c r="I362" s="111">
        <v>1</v>
      </c>
      <c r="J362" s="112">
        <v>4987482148283</v>
      </c>
      <c r="K362" s="113">
        <v>715000</v>
      </c>
      <c r="L362" s="113">
        <v>715000</v>
      </c>
      <c r="M362" s="123" t="s">
        <v>23</v>
      </c>
      <c r="N362" s="127" t="s">
        <v>23</v>
      </c>
      <c r="O362" s="123">
        <v>34856000</v>
      </c>
      <c r="P362" s="111" t="s">
        <v>94</v>
      </c>
      <c r="Q362" s="115" t="s">
        <v>25</v>
      </c>
      <c r="R362" s="109"/>
      <c r="S362" s="177"/>
    </row>
    <row r="363" spans="1:19" ht="28.8">
      <c r="A363" s="108">
        <v>242022</v>
      </c>
      <c r="B363" s="121"/>
      <c r="C363" s="121"/>
      <c r="D363" s="109" t="s">
        <v>569</v>
      </c>
      <c r="E363" s="110" t="s">
        <v>570</v>
      </c>
      <c r="F363" s="111">
        <v>242022</v>
      </c>
      <c r="G363" s="109" t="s">
        <v>575</v>
      </c>
      <c r="H363" s="118"/>
      <c r="I363" s="111">
        <v>1</v>
      </c>
      <c r="J363" s="112">
        <v>4987482148290</v>
      </c>
      <c r="K363" s="113">
        <v>748000</v>
      </c>
      <c r="L363" s="113">
        <v>748000</v>
      </c>
      <c r="M363" s="123" t="s">
        <v>23</v>
      </c>
      <c r="N363" s="127" t="s">
        <v>23</v>
      </c>
      <c r="O363" s="123">
        <v>34856000</v>
      </c>
      <c r="P363" s="111" t="s">
        <v>94</v>
      </c>
      <c r="Q363" s="115" t="s">
        <v>25</v>
      </c>
      <c r="R363" s="109"/>
      <c r="S363" s="177"/>
    </row>
    <row r="364" spans="1:19" ht="28.8">
      <c r="A364" s="108">
        <v>242023</v>
      </c>
      <c r="B364" s="121"/>
      <c r="C364" s="121"/>
      <c r="D364" s="109" t="s">
        <v>569</v>
      </c>
      <c r="E364" s="110" t="s">
        <v>570</v>
      </c>
      <c r="F364" s="111">
        <v>242023</v>
      </c>
      <c r="G364" s="109" t="s">
        <v>576</v>
      </c>
      <c r="H364" s="118"/>
      <c r="I364" s="111">
        <v>1</v>
      </c>
      <c r="J364" s="112">
        <v>4987482148306</v>
      </c>
      <c r="K364" s="113">
        <v>748000</v>
      </c>
      <c r="L364" s="113">
        <v>748000</v>
      </c>
      <c r="M364" s="123" t="s">
        <v>23</v>
      </c>
      <c r="N364" s="127" t="s">
        <v>23</v>
      </c>
      <c r="O364" s="123">
        <v>34856000</v>
      </c>
      <c r="P364" s="111" t="s">
        <v>94</v>
      </c>
      <c r="Q364" s="115" t="s">
        <v>25</v>
      </c>
      <c r="R364" s="109"/>
      <c r="S364" s="177"/>
    </row>
    <row r="365" spans="1:19">
      <c r="A365" s="108">
        <v>242024</v>
      </c>
      <c r="B365" s="121"/>
      <c r="C365" s="121"/>
      <c r="D365" s="109" t="s">
        <v>577</v>
      </c>
      <c r="E365" s="110" t="s">
        <v>578</v>
      </c>
      <c r="F365" s="111">
        <v>242024</v>
      </c>
      <c r="G365" s="109" t="s">
        <v>579</v>
      </c>
      <c r="H365" s="118"/>
      <c r="I365" s="111">
        <v>1</v>
      </c>
      <c r="J365" s="112">
        <v>4987482103916</v>
      </c>
      <c r="K365" s="113">
        <v>88000</v>
      </c>
      <c r="L365" s="113">
        <v>88000</v>
      </c>
      <c r="M365" s="123" t="s">
        <v>23</v>
      </c>
      <c r="N365" s="127" t="s">
        <v>23</v>
      </c>
      <c r="O365" s="123">
        <v>37086000</v>
      </c>
      <c r="P365" s="111" t="s">
        <v>75</v>
      </c>
      <c r="Q365" s="116" t="s">
        <v>76</v>
      </c>
      <c r="R365" s="109"/>
      <c r="S365" s="177"/>
    </row>
    <row r="366" spans="1:19">
      <c r="A366" s="108">
        <v>242025</v>
      </c>
      <c r="B366" s="121"/>
      <c r="C366" s="121"/>
      <c r="D366" s="109" t="s">
        <v>577</v>
      </c>
      <c r="E366" s="110" t="s">
        <v>578</v>
      </c>
      <c r="F366" s="111">
        <v>242025</v>
      </c>
      <c r="G366" s="109" t="s">
        <v>580</v>
      </c>
      <c r="H366" s="118"/>
      <c r="I366" s="111">
        <v>1</v>
      </c>
      <c r="J366" s="112">
        <v>4987482148092</v>
      </c>
      <c r="K366" s="113">
        <v>88000</v>
      </c>
      <c r="L366" s="113">
        <v>88000</v>
      </c>
      <c r="M366" s="123" t="s">
        <v>23</v>
      </c>
      <c r="N366" s="114" t="s">
        <v>23</v>
      </c>
      <c r="O366" s="123">
        <v>37086000</v>
      </c>
      <c r="P366" s="111" t="s">
        <v>75</v>
      </c>
      <c r="Q366" s="116" t="s">
        <v>76</v>
      </c>
      <c r="R366" s="109"/>
      <c r="S366" s="177"/>
    </row>
    <row r="367" spans="1:19">
      <c r="A367" s="108">
        <v>242026</v>
      </c>
      <c r="B367" s="121"/>
      <c r="C367" s="121"/>
      <c r="D367" s="109" t="s">
        <v>577</v>
      </c>
      <c r="E367" s="110" t="s">
        <v>578</v>
      </c>
      <c r="F367" s="111">
        <v>242026</v>
      </c>
      <c r="G367" s="109" t="s">
        <v>581</v>
      </c>
      <c r="H367" s="118"/>
      <c r="I367" s="111">
        <v>1</v>
      </c>
      <c r="J367" s="112">
        <v>4987482148108</v>
      </c>
      <c r="K367" s="113">
        <v>88000</v>
      </c>
      <c r="L367" s="113">
        <v>88000</v>
      </c>
      <c r="M367" s="123" t="s">
        <v>23</v>
      </c>
      <c r="N367" s="114" t="s">
        <v>23</v>
      </c>
      <c r="O367" s="123">
        <v>37086000</v>
      </c>
      <c r="P367" s="111" t="s">
        <v>75</v>
      </c>
      <c r="Q367" s="116" t="s">
        <v>76</v>
      </c>
      <c r="R367" s="109"/>
      <c r="S367" s="177"/>
    </row>
    <row r="368" spans="1:19">
      <c r="A368" s="108">
        <v>242027</v>
      </c>
      <c r="B368" s="121"/>
      <c r="C368" s="121"/>
      <c r="D368" s="109" t="s">
        <v>577</v>
      </c>
      <c r="E368" s="110" t="s">
        <v>578</v>
      </c>
      <c r="F368" s="111">
        <v>242027</v>
      </c>
      <c r="G368" s="109" t="s">
        <v>582</v>
      </c>
      <c r="H368" s="118"/>
      <c r="I368" s="111">
        <v>1</v>
      </c>
      <c r="J368" s="112">
        <v>4987482148115</v>
      </c>
      <c r="K368" s="113">
        <v>88000</v>
      </c>
      <c r="L368" s="113">
        <v>88000</v>
      </c>
      <c r="M368" s="123" t="s">
        <v>23</v>
      </c>
      <c r="N368" s="114" t="s">
        <v>23</v>
      </c>
      <c r="O368" s="123">
        <v>37086000</v>
      </c>
      <c r="P368" s="111" t="s">
        <v>75</v>
      </c>
      <c r="Q368" s="116" t="s">
        <v>76</v>
      </c>
      <c r="R368" s="109"/>
      <c r="S368" s="177"/>
    </row>
    <row r="369" spans="1:19">
      <c r="A369" s="108">
        <v>242028</v>
      </c>
      <c r="B369" s="121"/>
      <c r="C369" s="121"/>
      <c r="D369" s="109" t="s">
        <v>577</v>
      </c>
      <c r="E369" s="110" t="s">
        <v>578</v>
      </c>
      <c r="F369" s="111">
        <v>242028</v>
      </c>
      <c r="G369" s="109" t="s">
        <v>583</v>
      </c>
      <c r="H369" s="118"/>
      <c r="I369" s="111">
        <v>1</v>
      </c>
      <c r="J369" s="112">
        <v>4987482148122</v>
      </c>
      <c r="K369" s="113">
        <v>88000</v>
      </c>
      <c r="L369" s="113">
        <v>88000</v>
      </c>
      <c r="M369" s="123" t="s">
        <v>23</v>
      </c>
      <c r="N369" s="114" t="s">
        <v>23</v>
      </c>
      <c r="O369" s="123">
        <v>37086000</v>
      </c>
      <c r="P369" s="111" t="s">
        <v>75</v>
      </c>
      <c r="Q369" s="116" t="s">
        <v>76</v>
      </c>
      <c r="R369" s="109"/>
      <c r="S369" s="177"/>
    </row>
    <row r="370" spans="1:19">
      <c r="A370" s="108">
        <v>242029</v>
      </c>
      <c r="B370" s="121"/>
      <c r="C370" s="121"/>
      <c r="D370" s="109" t="s">
        <v>577</v>
      </c>
      <c r="E370" s="110" t="s">
        <v>578</v>
      </c>
      <c r="F370" s="111">
        <v>242029</v>
      </c>
      <c r="G370" s="109" t="s">
        <v>584</v>
      </c>
      <c r="H370" s="118"/>
      <c r="I370" s="111">
        <v>1</v>
      </c>
      <c r="J370" s="112">
        <v>4987482148139</v>
      </c>
      <c r="K370" s="113">
        <v>88000</v>
      </c>
      <c r="L370" s="113">
        <v>88000</v>
      </c>
      <c r="M370" s="123" t="s">
        <v>23</v>
      </c>
      <c r="N370" s="114" t="s">
        <v>23</v>
      </c>
      <c r="O370" s="123">
        <v>37086000</v>
      </c>
      <c r="P370" s="111" t="s">
        <v>75</v>
      </c>
      <c r="Q370" s="116" t="s">
        <v>76</v>
      </c>
      <c r="R370" s="109"/>
      <c r="S370" s="177"/>
    </row>
    <row r="371" spans="1:19">
      <c r="A371" s="108">
        <v>242031</v>
      </c>
      <c r="B371" s="109"/>
      <c r="C371" s="109"/>
      <c r="D371" s="109" t="s">
        <v>577</v>
      </c>
      <c r="E371" s="110" t="s">
        <v>578</v>
      </c>
      <c r="F371" s="111">
        <v>242031</v>
      </c>
      <c r="G371" s="117" t="s">
        <v>585</v>
      </c>
      <c r="H371" s="118"/>
      <c r="I371" s="111">
        <v>1</v>
      </c>
      <c r="J371" s="112">
        <v>4987482148450</v>
      </c>
      <c r="K371" s="113">
        <v>200000</v>
      </c>
      <c r="L371" s="113">
        <v>200000</v>
      </c>
      <c r="M371" s="111" t="s">
        <v>23</v>
      </c>
      <c r="N371" s="126" t="s">
        <v>23</v>
      </c>
      <c r="O371" s="111"/>
      <c r="P371" s="111" t="s">
        <v>75</v>
      </c>
      <c r="Q371" s="116" t="s">
        <v>76</v>
      </c>
      <c r="R371" s="109"/>
      <c r="S371" s="177"/>
    </row>
    <row r="372" spans="1:19">
      <c r="A372" s="108">
        <v>242032</v>
      </c>
      <c r="B372" s="109"/>
      <c r="C372" s="109"/>
      <c r="D372" s="109" t="s">
        <v>577</v>
      </c>
      <c r="E372" s="110" t="s">
        <v>578</v>
      </c>
      <c r="F372" s="111">
        <v>242032</v>
      </c>
      <c r="G372" s="117" t="s">
        <v>586</v>
      </c>
      <c r="H372" s="118"/>
      <c r="I372" s="111">
        <v>1</v>
      </c>
      <c r="J372" s="112">
        <v>4987482148467</v>
      </c>
      <c r="K372" s="113">
        <v>230000</v>
      </c>
      <c r="L372" s="113">
        <v>230000</v>
      </c>
      <c r="M372" s="111" t="s">
        <v>23</v>
      </c>
      <c r="N372" s="111" t="s">
        <v>23</v>
      </c>
      <c r="O372" s="111"/>
      <c r="P372" s="111" t="s">
        <v>75</v>
      </c>
      <c r="Q372" s="116" t="s">
        <v>76</v>
      </c>
      <c r="R372" s="109"/>
      <c r="S372" s="177"/>
    </row>
    <row r="373" spans="1:19" ht="28.8">
      <c r="A373" s="108">
        <v>242041</v>
      </c>
      <c r="B373" s="109"/>
      <c r="C373" s="109"/>
      <c r="D373" s="109" t="s">
        <v>569</v>
      </c>
      <c r="E373" s="110" t="s">
        <v>570</v>
      </c>
      <c r="F373" s="111">
        <v>242041</v>
      </c>
      <c r="G373" s="117" t="s">
        <v>587</v>
      </c>
      <c r="H373" s="118"/>
      <c r="I373" s="111">
        <v>1</v>
      </c>
      <c r="J373" s="112">
        <v>4987482148641</v>
      </c>
      <c r="K373" s="113">
        <v>950000</v>
      </c>
      <c r="L373" s="113">
        <v>950000</v>
      </c>
      <c r="M373" s="111" t="s">
        <v>23</v>
      </c>
      <c r="N373" s="111" t="s">
        <v>23</v>
      </c>
      <c r="O373" s="111"/>
      <c r="P373" s="111" t="s">
        <v>94</v>
      </c>
      <c r="Q373" s="115" t="s">
        <v>588</v>
      </c>
      <c r="R373" s="109"/>
      <c r="S373" s="120"/>
    </row>
    <row r="374" spans="1:19" ht="28.8">
      <c r="A374" s="108">
        <v>242042</v>
      </c>
      <c r="B374" s="109"/>
      <c r="C374" s="109"/>
      <c r="D374" s="109" t="s">
        <v>569</v>
      </c>
      <c r="E374" s="110" t="s">
        <v>570</v>
      </c>
      <c r="F374" s="111">
        <v>242042</v>
      </c>
      <c r="G374" s="117" t="s">
        <v>589</v>
      </c>
      <c r="H374" s="118"/>
      <c r="I374" s="111">
        <v>1</v>
      </c>
      <c r="J374" s="112">
        <v>4987482148658</v>
      </c>
      <c r="K374" s="113">
        <v>950000</v>
      </c>
      <c r="L374" s="113">
        <v>950000</v>
      </c>
      <c r="M374" s="111" t="s">
        <v>23</v>
      </c>
      <c r="N374" s="111" t="s">
        <v>23</v>
      </c>
      <c r="O374" s="111"/>
      <c r="P374" s="111" t="s">
        <v>94</v>
      </c>
      <c r="Q374" s="115" t="s">
        <v>588</v>
      </c>
      <c r="R374" s="109"/>
      <c r="S374" s="120"/>
    </row>
    <row r="375" spans="1:19" ht="28.8">
      <c r="A375" s="108">
        <v>242047</v>
      </c>
      <c r="B375" s="121"/>
      <c r="C375" s="121"/>
      <c r="D375" s="109" t="s">
        <v>569</v>
      </c>
      <c r="E375" s="110" t="s">
        <v>570</v>
      </c>
      <c r="F375" s="111">
        <v>242047</v>
      </c>
      <c r="G375" s="109" t="s">
        <v>590</v>
      </c>
      <c r="H375" s="118"/>
      <c r="I375" s="111">
        <v>1</v>
      </c>
      <c r="J375" s="112">
        <v>4987482148207</v>
      </c>
      <c r="K375" s="113">
        <v>814000</v>
      </c>
      <c r="L375" s="113">
        <v>814000</v>
      </c>
      <c r="M375" s="123" t="s">
        <v>23</v>
      </c>
      <c r="N375" s="114" t="s">
        <v>23</v>
      </c>
      <c r="O375" s="123">
        <v>34856000</v>
      </c>
      <c r="P375" s="111" t="s">
        <v>94</v>
      </c>
      <c r="Q375" s="115" t="s">
        <v>25</v>
      </c>
      <c r="R375" s="109"/>
      <c r="S375" s="177"/>
    </row>
    <row r="376" spans="1:19" ht="28.8">
      <c r="A376" s="108">
        <v>242048</v>
      </c>
      <c r="B376" s="121"/>
      <c r="C376" s="121"/>
      <c r="D376" s="109" t="s">
        <v>569</v>
      </c>
      <c r="E376" s="110" t="s">
        <v>570</v>
      </c>
      <c r="F376" s="111">
        <v>242048</v>
      </c>
      <c r="G376" s="109" t="s">
        <v>591</v>
      </c>
      <c r="H376" s="118"/>
      <c r="I376" s="111">
        <v>1</v>
      </c>
      <c r="J376" s="112">
        <v>4987482148221</v>
      </c>
      <c r="K376" s="113">
        <v>814000</v>
      </c>
      <c r="L376" s="113">
        <v>814000</v>
      </c>
      <c r="M376" s="123" t="s">
        <v>23</v>
      </c>
      <c r="N376" s="114" t="s">
        <v>23</v>
      </c>
      <c r="O376" s="123">
        <v>34856000</v>
      </c>
      <c r="P376" s="111" t="s">
        <v>94</v>
      </c>
      <c r="Q376" s="115" t="s">
        <v>25</v>
      </c>
      <c r="R376" s="109"/>
      <c r="S376" s="177"/>
    </row>
    <row r="377" spans="1:19" ht="28.8">
      <c r="A377" s="108">
        <v>242055</v>
      </c>
      <c r="B377" s="121"/>
      <c r="C377" s="121"/>
      <c r="D377" s="109" t="s">
        <v>569</v>
      </c>
      <c r="E377" s="110" t="s">
        <v>570</v>
      </c>
      <c r="F377" s="111">
        <v>242055</v>
      </c>
      <c r="G377" s="109" t="s">
        <v>592</v>
      </c>
      <c r="H377" s="118"/>
      <c r="I377" s="111">
        <v>1</v>
      </c>
      <c r="J377" s="112">
        <v>4987482148214</v>
      </c>
      <c r="K377" s="113">
        <v>792000</v>
      </c>
      <c r="L377" s="113">
        <v>792000</v>
      </c>
      <c r="M377" s="123" t="s">
        <v>23</v>
      </c>
      <c r="N377" s="114" t="s">
        <v>23</v>
      </c>
      <c r="O377" s="123">
        <v>34856000</v>
      </c>
      <c r="P377" s="111" t="s">
        <v>94</v>
      </c>
      <c r="Q377" s="115" t="s">
        <v>25</v>
      </c>
      <c r="R377" s="109"/>
      <c r="S377" s="177"/>
    </row>
    <row r="378" spans="1:19" ht="28.8">
      <c r="A378" s="108">
        <v>242056</v>
      </c>
      <c r="B378" s="121"/>
      <c r="C378" s="121"/>
      <c r="D378" s="109" t="s">
        <v>569</v>
      </c>
      <c r="E378" s="110" t="s">
        <v>570</v>
      </c>
      <c r="F378" s="111">
        <v>242056</v>
      </c>
      <c r="G378" s="109" t="s">
        <v>593</v>
      </c>
      <c r="H378" s="118"/>
      <c r="I378" s="111">
        <v>1</v>
      </c>
      <c r="J378" s="112">
        <v>4987482148238</v>
      </c>
      <c r="K378" s="113">
        <v>792000</v>
      </c>
      <c r="L378" s="113">
        <v>792000</v>
      </c>
      <c r="M378" s="123" t="s">
        <v>23</v>
      </c>
      <c r="N378" s="114" t="s">
        <v>23</v>
      </c>
      <c r="O378" s="123">
        <v>34856000</v>
      </c>
      <c r="P378" s="111" t="s">
        <v>94</v>
      </c>
      <c r="Q378" s="115" t="s">
        <v>25</v>
      </c>
      <c r="R378" s="109"/>
      <c r="S378" s="177"/>
    </row>
    <row r="379" spans="1:19" ht="28.8">
      <c r="A379" s="108">
        <v>242058</v>
      </c>
      <c r="B379" s="121"/>
      <c r="C379" s="121"/>
      <c r="D379" s="109" t="s">
        <v>569</v>
      </c>
      <c r="E379" s="110" t="s">
        <v>570</v>
      </c>
      <c r="F379" s="111">
        <v>242058</v>
      </c>
      <c r="G379" s="109" t="s">
        <v>594</v>
      </c>
      <c r="H379" s="118"/>
      <c r="I379" s="111">
        <v>1</v>
      </c>
      <c r="J379" s="112">
        <v>4987482148245</v>
      </c>
      <c r="K379" s="113">
        <v>792000</v>
      </c>
      <c r="L379" s="113">
        <v>792000</v>
      </c>
      <c r="M379" s="123" t="s">
        <v>23</v>
      </c>
      <c r="N379" s="114" t="s">
        <v>23</v>
      </c>
      <c r="O379" s="123">
        <v>34856000</v>
      </c>
      <c r="P379" s="111" t="s">
        <v>94</v>
      </c>
      <c r="Q379" s="115" t="s">
        <v>25</v>
      </c>
      <c r="R379" s="109"/>
      <c r="S379" s="177"/>
    </row>
    <row r="380" spans="1:19">
      <c r="A380" s="108">
        <v>242061</v>
      </c>
      <c r="B380" s="109"/>
      <c r="C380" s="109"/>
      <c r="D380" s="109" t="s">
        <v>577</v>
      </c>
      <c r="E380" s="110" t="s">
        <v>595</v>
      </c>
      <c r="F380" s="111">
        <v>242061</v>
      </c>
      <c r="G380" s="117" t="s">
        <v>596</v>
      </c>
      <c r="H380" s="118"/>
      <c r="I380" s="111">
        <v>1</v>
      </c>
      <c r="J380" s="112">
        <v>4987482148627</v>
      </c>
      <c r="K380" s="113">
        <v>200000</v>
      </c>
      <c r="L380" s="113">
        <v>200000</v>
      </c>
      <c r="M380" s="111" t="s">
        <v>23</v>
      </c>
      <c r="N380" s="111" t="s">
        <v>23</v>
      </c>
      <c r="O380" s="111"/>
      <c r="P380" s="111" t="s">
        <v>75</v>
      </c>
      <c r="Q380" s="116" t="s">
        <v>76</v>
      </c>
      <c r="R380" s="109"/>
      <c r="S380" s="177"/>
    </row>
    <row r="381" spans="1:19">
      <c r="A381" s="108">
        <v>242062</v>
      </c>
      <c r="B381" s="109"/>
      <c r="C381" s="109"/>
      <c r="D381" s="109" t="s">
        <v>577</v>
      </c>
      <c r="E381" s="110" t="s">
        <v>595</v>
      </c>
      <c r="F381" s="111">
        <v>242062</v>
      </c>
      <c r="G381" s="117" t="s">
        <v>597</v>
      </c>
      <c r="H381" s="118"/>
      <c r="I381" s="111">
        <v>1</v>
      </c>
      <c r="J381" s="112">
        <v>4987482148634</v>
      </c>
      <c r="K381" s="113">
        <v>220000</v>
      </c>
      <c r="L381" s="113">
        <v>220000</v>
      </c>
      <c r="M381" s="111" t="s">
        <v>23</v>
      </c>
      <c r="N381" s="111" t="s">
        <v>23</v>
      </c>
      <c r="O381" s="111"/>
      <c r="P381" s="111" t="s">
        <v>75</v>
      </c>
      <c r="Q381" s="116" t="s">
        <v>76</v>
      </c>
      <c r="R381" s="109"/>
      <c r="S381" s="177"/>
    </row>
    <row r="382" spans="1:19">
      <c r="A382" s="108">
        <v>242063</v>
      </c>
      <c r="B382" s="109"/>
      <c r="C382" s="109"/>
      <c r="D382" s="109" t="s">
        <v>598</v>
      </c>
      <c r="E382" s="110" t="s">
        <v>599</v>
      </c>
      <c r="F382" s="111">
        <v>242063</v>
      </c>
      <c r="G382" s="117" t="s">
        <v>600</v>
      </c>
      <c r="H382" s="118"/>
      <c r="I382" s="111">
        <v>1</v>
      </c>
      <c r="J382" s="112">
        <v>4987482148665</v>
      </c>
      <c r="K382" s="113">
        <v>50000</v>
      </c>
      <c r="L382" s="113">
        <v>50000</v>
      </c>
      <c r="M382" s="111" t="s">
        <v>23</v>
      </c>
      <c r="N382" s="111" t="s">
        <v>23</v>
      </c>
      <c r="O382" s="111"/>
      <c r="P382" s="111" t="s">
        <v>75</v>
      </c>
      <c r="Q382" s="116" t="s">
        <v>76</v>
      </c>
      <c r="R382" s="109"/>
      <c r="S382" s="177"/>
    </row>
    <row r="383" spans="1:19">
      <c r="A383" s="108">
        <v>242064</v>
      </c>
      <c r="B383" s="109"/>
      <c r="C383" s="109"/>
      <c r="D383" s="109" t="s">
        <v>601</v>
      </c>
      <c r="E383" s="110" t="s">
        <v>602</v>
      </c>
      <c r="F383" s="111">
        <v>242064</v>
      </c>
      <c r="G383" s="117" t="s">
        <v>603</v>
      </c>
      <c r="H383" s="118"/>
      <c r="I383" s="111">
        <v>1</v>
      </c>
      <c r="J383" s="112">
        <v>4987482148672</v>
      </c>
      <c r="K383" s="113">
        <v>50000</v>
      </c>
      <c r="L383" s="113">
        <v>50000</v>
      </c>
      <c r="M383" s="111" t="s">
        <v>23</v>
      </c>
      <c r="N383" s="111" t="s">
        <v>23</v>
      </c>
      <c r="O383" s="111"/>
      <c r="P383" s="111" t="s">
        <v>75</v>
      </c>
      <c r="Q383" s="116" t="s">
        <v>76</v>
      </c>
      <c r="R383" s="109"/>
      <c r="S383" s="177"/>
    </row>
    <row r="384" spans="1:19">
      <c r="A384" s="111">
        <v>242071</v>
      </c>
      <c r="B384" s="109"/>
      <c r="C384" s="109"/>
      <c r="D384" s="109" t="s">
        <v>577</v>
      </c>
      <c r="E384" s="110" t="s">
        <v>578</v>
      </c>
      <c r="F384" s="111">
        <v>242071</v>
      </c>
      <c r="G384" s="117" t="s">
        <v>604</v>
      </c>
      <c r="H384" s="118"/>
      <c r="I384" s="111">
        <v>1</v>
      </c>
      <c r="J384" s="112">
        <v>4987482148474</v>
      </c>
      <c r="K384" s="113">
        <v>200000</v>
      </c>
      <c r="L384" s="113">
        <v>200000</v>
      </c>
      <c r="M384" s="111" t="s">
        <v>23</v>
      </c>
      <c r="N384" s="111" t="s">
        <v>23</v>
      </c>
      <c r="O384" s="111"/>
      <c r="P384" s="111" t="s">
        <v>75</v>
      </c>
      <c r="Q384" s="116" t="s">
        <v>76</v>
      </c>
      <c r="R384" s="109"/>
      <c r="S384" s="177"/>
    </row>
    <row r="385" spans="1:19">
      <c r="A385" s="111">
        <v>242072</v>
      </c>
      <c r="B385" s="109"/>
      <c r="C385" s="109"/>
      <c r="D385" s="109" t="s">
        <v>577</v>
      </c>
      <c r="E385" s="110" t="s">
        <v>578</v>
      </c>
      <c r="F385" s="111">
        <v>242072</v>
      </c>
      <c r="G385" s="117" t="s">
        <v>605</v>
      </c>
      <c r="H385" s="118"/>
      <c r="I385" s="111">
        <v>1</v>
      </c>
      <c r="J385" s="112">
        <v>4987482148481</v>
      </c>
      <c r="K385" s="113">
        <v>230000</v>
      </c>
      <c r="L385" s="113">
        <v>230000</v>
      </c>
      <c r="M385" s="111" t="s">
        <v>23</v>
      </c>
      <c r="N385" s="111" t="s">
        <v>23</v>
      </c>
      <c r="O385" s="111"/>
      <c r="P385" s="111" t="s">
        <v>75</v>
      </c>
      <c r="Q385" s="116" t="s">
        <v>76</v>
      </c>
      <c r="R385" s="109"/>
      <c r="S385" s="177"/>
    </row>
    <row r="386" spans="1:19">
      <c r="A386" s="108">
        <v>242073</v>
      </c>
      <c r="B386" s="109"/>
      <c r="C386" s="109"/>
      <c r="D386" s="109" t="s">
        <v>598</v>
      </c>
      <c r="E386" s="110" t="s">
        <v>599</v>
      </c>
      <c r="F386" s="111">
        <v>242073</v>
      </c>
      <c r="G386" s="117" t="s">
        <v>606</v>
      </c>
      <c r="H386" s="118"/>
      <c r="I386" s="111">
        <v>1</v>
      </c>
      <c r="J386" s="112">
        <v>4987482148535</v>
      </c>
      <c r="K386" s="113">
        <v>50000</v>
      </c>
      <c r="L386" s="113">
        <v>50000</v>
      </c>
      <c r="M386" s="111" t="s">
        <v>23</v>
      </c>
      <c r="N386" s="111" t="s">
        <v>23</v>
      </c>
      <c r="O386" s="111"/>
      <c r="P386" s="111" t="s">
        <v>75</v>
      </c>
      <c r="Q386" s="116" t="s">
        <v>76</v>
      </c>
      <c r="R386" s="109"/>
      <c r="S386" s="177"/>
    </row>
    <row r="387" spans="1:19">
      <c r="A387" s="108">
        <v>242074</v>
      </c>
      <c r="B387" s="109"/>
      <c r="C387" s="109"/>
      <c r="D387" s="109" t="s">
        <v>601</v>
      </c>
      <c r="E387" s="110" t="s">
        <v>602</v>
      </c>
      <c r="F387" s="111">
        <v>242074</v>
      </c>
      <c r="G387" s="117" t="s">
        <v>607</v>
      </c>
      <c r="H387" s="118"/>
      <c r="I387" s="111">
        <v>1</v>
      </c>
      <c r="J387" s="112">
        <v>4987482148542</v>
      </c>
      <c r="K387" s="113">
        <v>50000</v>
      </c>
      <c r="L387" s="113">
        <v>50000</v>
      </c>
      <c r="M387" s="111" t="s">
        <v>23</v>
      </c>
      <c r="N387" s="111" t="s">
        <v>23</v>
      </c>
      <c r="O387" s="111"/>
      <c r="P387" s="111" t="s">
        <v>75</v>
      </c>
      <c r="Q387" s="116" t="s">
        <v>76</v>
      </c>
      <c r="R387" s="109"/>
      <c r="S387" s="177"/>
    </row>
    <row r="388" spans="1:19">
      <c r="A388" s="108">
        <v>242083</v>
      </c>
      <c r="B388" s="109"/>
      <c r="C388" s="109"/>
      <c r="D388" s="109" t="s">
        <v>577</v>
      </c>
      <c r="E388" s="110" t="s">
        <v>578</v>
      </c>
      <c r="F388" s="111">
        <v>242083</v>
      </c>
      <c r="G388" s="117" t="s">
        <v>608</v>
      </c>
      <c r="H388" s="118"/>
      <c r="I388" s="111">
        <v>1</v>
      </c>
      <c r="J388" s="112">
        <v>4987482148498</v>
      </c>
      <c r="K388" s="113">
        <v>200000</v>
      </c>
      <c r="L388" s="113">
        <v>200000</v>
      </c>
      <c r="M388" s="111" t="s">
        <v>23</v>
      </c>
      <c r="N388" s="111" t="s">
        <v>23</v>
      </c>
      <c r="O388" s="111"/>
      <c r="P388" s="111" t="s">
        <v>75</v>
      </c>
      <c r="Q388" s="116" t="s">
        <v>76</v>
      </c>
      <c r="R388" s="109"/>
      <c r="S388" s="177"/>
    </row>
    <row r="389" spans="1:19">
      <c r="A389" s="108">
        <v>242084</v>
      </c>
      <c r="B389" s="109"/>
      <c r="C389" s="109"/>
      <c r="D389" s="109" t="s">
        <v>577</v>
      </c>
      <c r="E389" s="110" t="s">
        <v>578</v>
      </c>
      <c r="F389" s="111">
        <v>242084</v>
      </c>
      <c r="G389" s="117" t="s">
        <v>609</v>
      </c>
      <c r="H389" s="118"/>
      <c r="I389" s="111">
        <v>1</v>
      </c>
      <c r="J389" s="112">
        <v>4987482148504</v>
      </c>
      <c r="K389" s="113">
        <v>230000</v>
      </c>
      <c r="L389" s="113">
        <v>230000</v>
      </c>
      <c r="M389" s="111" t="s">
        <v>23</v>
      </c>
      <c r="N389" s="111" t="s">
        <v>23</v>
      </c>
      <c r="O389" s="111"/>
      <c r="P389" s="111" t="s">
        <v>75</v>
      </c>
      <c r="Q389" s="116" t="s">
        <v>76</v>
      </c>
      <c r="R389" s="109"/>
      <c r="S389" s="177"/>
    </row>
    <row r="390" spans="1:19">
      <c r="A390" s="108">
        <v>242085</v>
      </c>
      <c r="B390" s="109"/>
      <c r="C390" s="109"/>
      <c r="D390" s="109" t="s">
        <v>598</v>
      </c>
      <c r="E390" s="110" t="s">
        <v>599</v>
      </c>
      <c r="F390" s="111">
        <v>242085</v>
      </c>
      <c r="G390" s="117" t="s">
        <v>610</v>
      </c>
      <c r="H390" s="118"/>
      <c r="I390" s="111">
        <v>1</v>
      </c>
      <c r="J390" s="112">
        <v>4987482148559</v>
      </c>
      <c r="K390" s="113">
        <v>50000</v>
      </c>
      <c r="L390" s="113">
        <v>50000</v>
      </c>
      <c r="M390" s="111" t="s">
        <v>23</v>
      </c>
      <c r="N390" s="111" t="s">
        <v>23</v>
      </c>
      <c r="O390" s="111"/>
      <c r="P390" s="111" t="s">
        <v>75</v>
      </c>
      <c r="Q390" s="116" t="s">
        <v>76</v>
      </c>
      <c r="R390" s="109"/>
      <c r="S390" s="177"/>
    </row>
    <row r="391" spans="1:19">
      <c r="A391" s="108">
        <v>242086</v>
      </c>
      <c r="B391" s="109"/>
      <c r="C391" s="109"/>
      <c r="D391" s="109" t="s">
        <v>601</v>
      </c>
      <c r="E391" s="110" t="s">
        <v>602</v>
      </c>
      <c r="F391" s="111">
        <v>242086</v>
      </c>
      <c r="G391" s="117" t="s">
        <v>611</v>
      </c>
      <c r="H391" s="118"/>
      <c r="I391" s="111">
        <v>1</v>
      </c>
      <c r="J391" s="112">
        <v>4987482148566</v>
      </c>
      <c r="K391" s="113">
        <v>50000</v>
      </c>
      <c r="L391" s="113">
        <v>50000</v>
      </c>
      <c r="M391" s="111" t="s">
        <v>23</v>
      </c>
      <c r="N391" s="111" t="s">
        <v>23</v>
      </c>
      <c r="O391" s="111"/>
      <c r="P391" s="111" t="s">
        <v>75</v>
      </c>
      <c r="Q391" s="116" t="s">
        <v>76</v>
      </c>
      <c r="R391" s="109"/>
      <c r="S391" s="177"/>
    </row>
    <row r="392" spans="1:19" ht="28.8">
      <c r="A392" s="108">
        <v>242094</v>
      </c>
      <c r="B392" s="109"/>
      <c r="C392" s="109"/>
      <c r="D392" s="109" t="s">
        <v>569</v>
      </c>
      <c r="E392" s="110" t="s">
        <v>570</v>
      </c>
      <c r="F392" s="111">
        <v>242094</v>
      </c>
      <c r="G392" s="117" t="s">
        <v>612</v>
      </c>
      <c r="H392" s="118"/>
      <c r="I392" s="111">
        <v>1</v>
      </c>
      <c r="J392" s="112">
        <v>4987482149556</v>
      </c>
      <c r="K392" s="113">
        <v>850000</v>
      </c>
      <c r="L392" s="113">
        <v>850000</v>
      </c>
      <c r="M392" s="111" t="s">
        <v>23</v>
      </c>
      <c r="N392" s="111" t="s">
        <v>23</v>
      </c>
      <c r="O392" s="111"/>
      <c r="P392" s="111" t="s">
        <v>94</v>
      </c>
      <c r="Q392" s="115" t="s">
        <v>588</v>
      </c>
      <c r="R392" s="109"/>
      <c r="S392" s="177"/>
    </row>
    <row r="393" spans="1:19" ht="28.8">
      <c r="A393" s="108">
        <v>242095</v>
      </c>
      <c r="B393" s="109"/>
      <c r="C393" s="109"/>
      <c r="D393" s="109" t="s">
        <v>569</v>
      </c>
      <c r="E393" s="110" t="s">
        <v>570</v>
      </c>
      <c r="F393" s="111">
        <v>242095</v>
      </c>
      <c r="G393" s="117" t="s">
        <v>613</v>
      </c>
      <c r="H393" s="118"/>
      <c r="I393" s="111">
        <v>1</v>
      </c>
      <c r="J393" s="112">
        <v>4987482149563</v>
      </c>
      <c r="K393" s="113">
        <v>850000</v>
      </c>
      <c r="L393" s="113">
        <v>850000</v>
      </c>
      <c r="M393" s="111" t="s">
        <v>23</v>
      </c>
      <c r="N393" s="111" t="s">
        <v>23</v>
      </c>
      <c r="O393" s="111"/>
      <c r="P393" s="111" t="s">
        <v>94</v>
      </c>
      <c r="Q393" s="115" t="s">
        <v>588</v>
      </c>
      <c r="R393" s="109"/>
      <c r="S393" s="177"/>
    </row>
    <row r="394" spans="1:19" ht="28.8">
      <c r="A394" s="108">
        <v>242105</v>
      </c>
      <c r="B394" s="109"/>
      <c r="C394" s="109"/>
      <c r="D394" s="109" t="s">
        <v>569</v>
      </c>
      <c r="E394" s="110" t="s">
        <v>570</v>
      </c>
      <c r="F394" s="111">
        <v>242105</v>
      </c>
      <c r="G394" s="117" t="s">
        <v>614</v>
      </c>
      <c r="H394" s="118"/>
      <c r="I394" s="111">
        <v>1</v>
      </c>
      <c r="J394" s="112">
        <v>4987482149570</v>
      </c>
      <c r="K394" s="113">
        <v>800000</v>
      </c>
      <c r="L394" s="113">
        <v>800000</v>
      </c>
      <c r="M394" s="111" t="s">
        <v>23</v>
      </c>
      <c r="N394" s="111" t="s">
        <v>23</v>
      </c>
      <c r="O394" s="111"/>
      <c r="P394" s="111" t="s">
        <v>94</v>
      </c>
      <c r="Q394" s="115" t="s">
        <v>588</v>
      </c>
      <c r="R394" s="109"/>
      <c r="S394" s="177"/>
    </row>
    <row r="395" spans="1:19" ht="28.8">
      <c r="A395" s="108">
        <v>242107</v>
      </c>
      <c r="B395" s="109"/>
      <c r="C395" s="109"/>
      <c r="D395" s="109" t="s">
        <v>569</v>
      </c>
      <c r="E395" s="110" t="s">
        <v>570</v>
      </c>
      <c r="F395" s="111">
        <v>242107</v>
      </c>
      <c r="G395" s="117" t="s">
        <v>615</v>
      </c>
      <c r="H395" s="118"/>
      <c r="I395" s="111">
        <v>1</v>
      </c>
      <c r="J395" s="112">
        <v>4987482149587</v>
      </c>
      <c r="K395" s="113">
        <v>800000</v>
      </c>
      <c r="L395" s="113">
        <v>800000</v>
      </c>
      <c r="M395" s="111" t="s">
        <v>23</v>
      </c>
      <c r="N395" s="111" t="s">
        <v>23</v>
      </c>
      <c r="O395" s="111"/>
      <c r="P395" s="111" t="s">
        <v>94</v>
      </c>
      <c r="Q395" s="115" t="s">
        <v>588</v>
      </c>
      <c r="R395" s="109"/>
      <c r="S395" s="177"/>
    </row>
    <row r="396" spans="1:19" ht="28.8">
      <c r="A396" s="111">
        <v>242109</v>
      </c>
      <c r="B396" s="109"/>
      <c r="C396" s="109"/>
      <c r="D396" s="109" t="s">
        <v>569</v>
      </c>
      <c r="E396" s="129" t="s">
        <v>570</v>
      </c>
      <c r="F396" s="111">
        <v>242109</v>
      </c>
      <c r="G396" s="117" t="s">
        <v>616</v>
      </c>
      <c r="H396" s="118"/>
      <c r="I396" s="111">
        <v>1</v>
      </c>
      <c r="J396" s="112">
        <v>4987482149594</v>
      </c>
      <c r="K396" s="113">
        <v>800000</v>
      </c>
      <c r="L396" s="113">
        <v>800000</v>
      </c>
      <c r="M396" s="111" t="s">
        <v>23</v>
      </c>
      <c r="N396" s="111" t="s">
        <v>23</v>
      </c>
      <c r="O396" s="111"/>
      <c r="P396" s="111" t="s">
        <v>94</v>
      </c>
      <c r="Q396" s="115" t="s">
        <v>588</v>
      </c>
      <c r="R396" s="109"/>
      <c r="S396" s="177"/>
    </row>
    <row r="397" spans="1:19" ht="28.8">
      <c r="A397" s="111">
        <v>242136</v>
      </c>
      <c r="B397" s="109"/>
      <c r="C397" s="109"/>
      <c r="D397" s="109" t="s">
        <v>569</v>
      </c>
      <c r="E397" s="129" t="s">
        <v>570</v>
      </c>
      <c r="F397" s="111">
        <v>242136</v>
      </c>
      <c r="G397" s="117" t="s">
        <v>617</v>
      </c>
      <c r="H397" s="118"/>
      <c r="I397" s="111">
        <v>1</v>
      </c>
      <c r="J397" s="112">
        <v>4987482148429</v>
      </c>
      <c r="K397" s="113">
        <v>830000</v>
      </c>
      <c r="L397" s="113">
        <v>830000</v>
      </c>
      <c r="M397" s="111" t="s">
        <v>23</v>
      </c>
      <c r="N397" s="111" t="s">
        <v>23</v>
      </c>
      <c r="O397" s="111"/>
      <c r="P397" s="111" t="s">
        <v>94</v>
      </c>
      <c r="Q397" s="115" t="s">
        <v>588</v>
      </c>
      <c r="R397" s="109"/>
      <c r="S397" s="177"/>
    </row>
    <row r="398" spans="1:19" ht="28.8">
      <c r="A398" s="111">
        <v>242137</v>
      </c>
      <c r="B398" s="109"/>
      <c r="C398" s="109"/>
      <c r="D398" s="109" t="s">
        <v>569</v>
      </c>
      <c r="E398" s="129" t="s">
        <v>570</v>
      </c>
      <c r="F398" s="111">
        <v>242137</v>
      </c>
      <c r="G398" s="117" t="s">
        <v>618</v>
      </c>
      <c r="H398" s="118"/>
      <c r="I398" s="111">
        <v>1</v>
      </c>
      <c r="J398" s="112">
        <v>4987482148436</v>
      </c>
      <c r="K398" s="113">
        <v>830000</v>
      </c>
      <c r="L398" s="113">
        <v>830000</v>
      </c>
      <c r="M398" s="111" t="s">
        <v>23</v>
      </c>
      <c r="N398" s="111" t="s">
        <v>23</v>
      </c>
      <c r="O398" s="111"/>
      <c r="P398" s="111" t="s">
        <v>94</v>
      </c>
      <c r="Q398" s="115" t="s">
        <v>588</v>
      </c>
      <c r="R398" s="109"/>
      <c r="S398" s="177"/>
    </row>
    <row r="399" spans="1:19" ht="28.8">
      <c r="A399" s="111">
        <v>242138</v>
      </c>
      <c r="B399" s="109"/>
      <c r="C399" s="109"/>
      <c r="D399" s="109" t="s">
        <v>569</v>
      </c>
      <c r="E399" s="129" t="s">
        <v>570</v>
      </c>
      <c r="F399" s="111">
        <v>242138</v>
      </c>
      <c r="G399" s="117" t="s">
        <v>619</v>
      </c>
      <c r="H399" s="118"/>
      <c r="I399" s="111">
        <v>1</v>
      </c>
      <c r="J399" s="112">
        <v>4987482148443</v>
      </c>
      <c r="K399" s="113">
        <v>830000</v>
      </c>
      <c r="L399" s="113">
        <v>830000</v>
      </c>
      <c r="M399" s="111" t="s">
        <v>23</v>
      </c>
      <c r="N399" s="111" t="s">
        <v>23</v>
      </c>
      <c r="O399" s="111"/>
      <c r="P399" s="111" t="s">
        <v>94</v>
      </c>
      <c r="Q399" s="115" t="s">
        <v>588</v>
      </c>
      <c r="R399" s="109"/>
      <c r="S399" s="177"/>
    </row>
    <row r="400" spans="1:19">
      <c r="A400" s="111">
        <v>242139</v>
      </c>
      <c r="B400" s="109"/>
      <c r="C400" s="109"/>
      <c r="D400" s="109" t="s">
        <v>601</v>
      </c>
      <c r="E400" s="129" t="s">
        <v>602</v>
      </c>
      <c r="F400" s="111">
        <v>242139</v>
      </c>
      <c r="G400" s="117" t="s">
        <v>620</v>
      </c>
      <c r="H400" s="118"/>
      <c r="I400" s="111">
        <v>1</v>
      </c>
      <c r="J400" s="112">
        <v>4987482148511</v>
      </c>
      <c r="K400" s="113">
        <v>50000</v>
      </c>
      <c r="L400" s="113">
        <v>50000</v>
      </c>
      <c r="M400" s="111" t="s">
        <v>23</v>
      </c>
      <c r="N400" s="111" t="s">
        <v>23</v>
      </c>
      <c r="O400" s="111"/>
      <c r="P400" s="111" t="s">
        <v>75</v>
      </c>
      <c r="Q400" s="116" t="s">
        <v>76</v>
      </c>
      <c r="R400" s="109"/>
      <c r="S400" s="177"/>
    </row>
    <row r="401" spans="1:19">
      <c r="A401" s="111">
        <v>242143</v>
      </c>
      <c r="B401" s="109"/>
      <c r="C401" s="109"/>
      <c r="D401" s="109" t="s">
        <v>598</v>
      </c>
      <c r="E401" s="129" t="s">
        <v>599</v>
      </c>
      <c r="F401" s="111">
        <v>242143</v>
      </c>
      <c r="G401" s="117" t="s">
        <v>621</v>
      </c>
      <c r="H401" s="118"/>
      <c r="I401" s="111">
        <v>1</v>
      </c>
      <c r="J401" s="112">
        <v>4987482148528</v>
      </c>
      <c r="K401" s="113">
        <v>50000</v>
      </c>
      <c r="L401" s="113">
        <v>50000</v>
      </c>
      <c r="M401" s="111" t="s">
        <v>23</v>
      </c>
      <c r="N401" s="111" t="s">
        <v>23</v>
      </c>
      <c r="O401" s="111"/>
      <c r="P401" s="111" t="s">
        <v>75</v>
      </c>
      <c r="Q401" s="116" t="s">
        <v>76</v>
      </c>
      <c r="R401" s="109"/>
      <c r="S401" s="177"/>
    </row>
    <row r="402" spans="1:19">
      <c r="A402" s="111">
        <v>242254</v>
      </c>
      <c r="B402" s="121"/>
      <c r="C402" s="121"/>
      <c r="D402" s="109" t="s">
        <v>598</v>
      </c>
      <c r="E402" s="129" t="s">
        <v>599</v>
      </c>
      <c r="F402" s="111">
        <v>242254</v>
      </c>
      <c r="G402" s="109" t="s">
        <v>622</v>
      </c>
      <c r="H402" s="118"/>
      <c r="I402" s="111">
        <v>1</v>
      </c>
      <c r="J402" s="112">
        <v>4987482148061</v>
      </c>
      <c r="K402" s="113">
        <v>33000</v>
      </c>
      <c r="L402" s="113">
        <v>33000</v>
      </c>
      <c r="M402" s="123" t="s">
        <v>23</v>
      </c>
      <c r="N402" s="114" t="s">
        <v>23</v>
      </c>
      <c r="O402" s="123">
        <v>35692000</v>
      </c>
      <c r="P402" s="111" t="s">
        <v>75</v>
      </c>
      <c r="Q402" s="116" t="s">
        <v>76</v>
      </c>
      <c r="R402" s="109"/>
      <c r="S402" s="177"/>
    </row>
    <row r="403" spans="1:19">
      <c r="A403" s="111">
        <v>242255</v>
      </c>
      <c r="B403" s="121"/>
      <c r="C403" s="121"/>
      <c r="D403" s="109" t="s">
        <v>601</v>
      </c>
      <c r="E403" s="129" t="s">
        <v>602</v>
      </c>
      <c r="F403" s="111">
        <v>242255</v>
      </c>
      <c r="G403" s="109" t="s">
        <v>623</v>
      </c>
      <c r="H403" s="118"/>
      <c r="I403" s="111">
        <v>1</v>
      </c>
      <c r="J403" s="112">
        <v>4987482103923</v>
      </c>
      <c r="K403" s="113">
        <v>33000</v>
      </c>
      <c r="L403" s="113">
        <v>33000</v>
      </c>
      <c r="M403" s="123" t="s">
        <v>23</v>
      </c>
      <c r="N403" s="114" t="s">
        <v>23</v>
      </c>
      <c r="O403" s="123">
        <v>37144000</v>
      </c>
      <c r="P403" s="111" t="s">
        <v>75</v>
      </c>
      <c r="Q403" s="116" t="s">
        <v>76</v>
      </c>
      <c r="R403" s="109"/>
      <c r="S403" s="177"/>
    </row>
    <row r="404" spans="1:19">
      <c r="A404" s="111">
        <v>242258</v>
      </c>
      <c r="B404" s="121"/>
      <c r="C404" s="121"/>
      <c r="D404" s="109" t="s">
        <v>598</v>
      </c>
      <c r="E404" s="129" t="s">
        <v>599</v>
      </c>
      <c r="F404" s="111">
        <v>242258</v>
      </c>
      <c r="G404" s="109" t="s">
        <v>624</v>
      </c>
      <c r="H404" s="118"/>
      <c r="I404" s="111">
        <v>1</v>
      </c>
      <c r="J404" s="112">
        <v>4987482148054</v>
      </c>
      <c r="K404" s="113">
        <v>33000</v>
      </c>
      <c r="L404" s="113">
        <v>33000</v>
      </c>
      <c r="M404" s="123" t="s">
        <v>23</v>
      </c>
      <c r="N404" s="114" t="s">
        <v>23</v>
      </c>
      <c r="O404" s="123">
        <v>35692000</v>
      </c>
      <c r="P404" s="111" t="s">
        <v>75</v>
      </c>
      <c r="Q404" s="116" t="s">
        <v>76</v>
      </c>
      <c r="R404" s="109"/>
      <c r="S404" s="177"/>
    </row>
    <row r="405" spans="1:19">
      <c r="A405" s="111">
        <v>242259</v>
      </c>
      <c r="B405" s="121"/>
      <c r="C405" s="121"/>
      <c r="D405" s="109" t="s">
        <v>625</v>
      </c>
      <c r="E405" s="129" t="s">
        <v>602</v>
      </c>
      <c r="F405" s="111">
        <v>242259</v>
      </c>
      <c r="G405" s="109" t="s">
        <v>626</v>
      </c>
      <c r="H405" s="118"/>
      <c r="I405" s="111">
        <v>1</v>
      </c>
      <c r="J405" s="112">
        <v>4987482103930</v>
      </c>
      <c r="K405" s="113">
        <v>33000</v>
      </c>
      <c r="L405" s="113">
        <v>33000</v>
      </c>
      <c r="M405" s="123" t="s">
        <v>23</v>
      </c>
      <c r="N405" s="114" t="s">
        <v>23</v>
      </c>
      <c r="O405" s="123">
        <v>37144000</v>
      </c>
      <c r="P405" s="111" t="s">
        <v>75</v>
      </c>
      <c r="Q405" s="116" t="s">
        <v>76</v>
      </c>
      <c r="R405" s="109"/>
      <c r="S405" s="177"/>
    </row>
    <row r="406" spans="1:19" ht="28.8">
      <c r="A406" s="111">
        <v>242267</v>
      </c>
      <c r="B406" s="109"/>
      <c r="C406" s="109"/>
      <c r="D406" s="109" t="s">
        <v>569</v>
      </c>
      <c r="E406" s="129" t="s">
        <v>570</v>
      </c>
      <c r="F406" s="111">
        <v>242267</v>
      </c>
      <c r="G406" s="117" t="s">
        <v>627</v>
      </c>
      <c r="H406" s="118"/>
      <c r="I406" s="111">
        <v>1</v>
      </c>
      <c r="J406" s="112">
        <v>4987482148344</v>
      </c>
      <c r="K406" s="113">
        <v>1050000</v>
      </c>
      <c r="L406" s="113">
        <v>1050000</v>
      </c>
      <c r="M406" s="111" t="s">
        <v>23</v>
      </c>
      <c r="N406" s="111" t="s">
        <v>23</v>
      </c>
      <c r="O406" s="111"/>
      <c r="P406" s="111" t="s">
        <v>94</v>
      </c>
      <c r="Q406" s="115" t="s">
        <v>588</v>
      </c>
      <c r="R406" s="109"/>
      <c r="S406" s="177"/>
    </row>
    <row r="407" spans="1:19" ht="28.8">
      <c r="A407" s="111">
        <v>242268</v>
      </c>
      <c r="B407" s="109"/>
      <c r="C407" s="109"/>
      <c r="D407" s="109" t="s">
        <v>569</v>
      </c>
      <c r="E407" s="129" t="s">
        <v>570</v>
      </c>
      <c r="F407" s="111">
        <v>242268</v>
      </c>
      <c r="G407" s="117" t="s">
        <v>628</v>
      </c>
      <c r="H407" s="118"/>
      <c r="I407" s="111">
        <v>1</v>
      </c>
      <c r="J407" s="112">
        <v>4987482148351</v>
      </c>
      <c r="K407" s="113">
        <v>1050000</v>
      </c>
      <c r="L407" s="113">
        <v>1050000</v>
      </c>
      <c r="M407" s="111" t="s">
        <v>23</v>
      </c>
      <c r="N407" s="111" t="s">
        <v>23</v>
      </c>
      <c r="O407" s="111"/>
      <c r="P407" s="111" t="s">
        <v>94</v>
      </c>
      <c r="Q407" s="115" t="s">
        <v>588</v>
      </c>
      <c r="R407" s="109"/>
      <c r="S407" s="177"/>
    </row>
    <row r="408" spans="1:19" ht="28.8">
      <c r="A408" s="111">
        <v>242269</v>
      </c>
      <c r="B408" s="109"/>
      <c r="C408" s="109"/>
      <c r="D408" s="109" t="s">
        <v>569</v>
      </c>
      <c r="E408" s="129" t="s">
        <v>570</v>
      </c>
      <c r="F408" s="111">
        <v>242269</v>
      </c>
      <c r="G408" s="117" t="s">
        <v>629</v>
      </c>
      <c r="H408" s="118"/>
      <c r="I408" s="111">
        <v>1</v>
      </c>
      <c r="J408" s="112">
        <v>4987482148368</v>
      </c>
      <c r="K408" s="113">
        <v>1050000</v>
      </c>
      <c r="L408" s="113">
        <v>1050000</v>
      </c>
      <c r="M408" s="111" t="s">
        <v>23</v>
      </c>
      <c r="N408" s="111" t="s">
        <v>23</v>
      </c>
      <c r="O408" s="111"/>
      <c r="P408" s="111" t="s">
        <v>94</v>
      </c>
      <c r="Q408" s="115" t="s">
        <v>588</v>
      </c>
      <c r="R408" s="109"/>
      <c r="S408" s="177"/>
    </row>
    <row r="409" spans="1:19" ht="28.8">
      <c r="A409" s="111">
        <v>242271</v>
      </c>
      <c r="B409" s="109"/>
      <c r="C409" s="109"/>
      <c r="D409" s="109" t="s">
        <v>569</v>
      </c>
      <c r="E409" s="129" t="s">
        <v>570</v>
      </c>
      <c r="F409" s="111">
        <v>242271</v>
      </c>
      <c r="G409" s="117" t="s">
        <v>630</v>
      </c>
      <c r="H409" s="118"/>
      <c r="I409" s="111">
        <v>1</v>
      </c>
      <c r="J409" s="112">
        <v>4987482148603</v>
      </c>
      <c r="K409" s="113">
        <v>1300000</v>
      </c>
      <c r="L409" s="113">
        <v>1300000</v>
      </c>
      <c r="M409" s="111" t="s">
        <v>23</v>
      </c>
      <c r="N409" s="111" t="s">
        <v>23</v>
      </c>
      <c r="O409" s="111"/>
      <c r="P409" s="111" t="s">
        <v>94</v>
      </c>
      <c r="Q409" s="115" t="s">
        <v>588</v>
      </c>
      <c r="R409" s="109"/>
      <c r="S409" s="177"/>
    </row>
    <row r="410" spans="1:19" ht="28.8">
      <c r="A410" s="111">
        <v>242272</v>
      </c>
      <c r="B410" s="109"/>
      <c r="C410" s="109"/>
      <c r="D410" s="109" t="s">
        <v>569</v>
      </c>
      <c r="E410" s="129" t="s">
        <v>570</v>
      </c>
      <c r="F410" s="111">
        <v>242272</v>
      </c>
      <c r="G410" s="117" t="s">
        <v>631</v>
      </c>
      <c r="H410" s="118"/>
      <c r="I410" s="111">
        <v>1</v>
      </c>
      <c r="J410" s="112">
        <v>4987482148610</v>
      </c>
      <c r="K410" s="113">
        <v>1300000</v>
      </c>
      <c r="L410" s="113">
        <v>1300000</v>
      </c>
      <c r="M410" s="111" t="s">
        <v>23</v>
      </c>
      <c r="N410" s="111" t="s">
        <v>23</v>
      </c>
      <c r="O410" s="111"/>
      <c r="P410" s="111" t="s">
        <v>94</v>
      </c>
      <c r="Q410" s="115" t="s">
        <v>588</v>
      </c>
      <c r="R410" s="109"/>
      <c r="S410" s="177"/>
    </row>
    <row r="411" spans="1:19" ht="28.8">
      <c r="A411" s="111">
        <v>242273</v>
      </c>
      <c r="B411" s="109"/>
      <c r="C411" s="109"/>
      <c r="D411" s="109" t="s">
        <v>569</v>
      </c>
      <c r="E411" s="129" t="s">
        <v>570</v>
      </c>
      <c r="F411" s="111">
        <v>242273</v>
      </c>
      <c r="G411" s="117" t="s">
        <v>632</v>
      </c>
      <c r="H411" s="118"/>
      <c r="I411" s="111">
        <v>1</v>
      </c>
      <c r="J411" s="112">
        <v>4987482148375</v>
      </c>
      <c r="K411" s="113">
        <v>1200000</v>
      </c>
      <c r="L411" s="113">
        <v>1200000</v>
      </c>
      <c r="M411" s="111" t="s">
        <v>23</v>
      </c>
      <c r="N411" s="111" t="s">
        <v>23</v>
      </c>
      <c r="O411" s="111"/>
      <c r="P411" s="111" t="s">
        <v>94</v>
      </c>
      <c r="Q411" s="115" t="s">
        <v>588</v>
      </c>
      <c r="R411" s="109"/>
      <c r="S411" s="177"/>
    </row>
    <row r="412" spans="1:19" ht="28.8">
      <c r="A412" s="108">
        <v>242274</v>
      </c>
      <c r="B412" s="109"/>
      <c r="C412" s="109"/>
      <c r="D412" s="109" t="s">
        <v>569</v>
      </c>
      <c r="E412" s="110" t="s">
        <v>570</v>
      </c>
      <c r="F412" s="111">
        <v>242274</v>
      </c>
      <c r="G412" s="117" t="s">
        <v>633</v>
      </c>
      <c r="H412" s="118"/>
      <c r="I412" s="111">
        <v>1</v>
      </c>
      <c r="J412" s="112">
        <v>4987482148382</v>
      </c>
      <c r="K412" s="113">
        <v>1200000</v>
      </c>
      <c r="L412" s="113">
        <v>1200000</v>
      </c>
      <c r="M412" s="111" t="s">
        <v>23</v>
      </c>
      <c r="N412" s="111" t="s">
        <v>23</v>
      </c>
      <c r="O412" s="111"/>
      <c r="P412" s="111" t="s">
        <v>94</v>
      </c>
      <c r="Q412" s="115" t="s">
        <v>588</v>
      </c>
      <c r="R412" s="109"/>
      <c r="S412" s="177"/>
    </row>
    <row r="413" spans="1:19" ht="28.8">
      <c r="A413" s="108">
        <v>242275</v>
      </c>
      <c r="B413" s="109"/>
      <c r="C413" s="109"/>
      <c r="D413" s="109" t="s">
        <v>569</v>
      </c>
      <c r="E413" s="110" t="s">
        <v>570</v>
      </c>
      <c r="F413" s="111">
        <v>242275</v>
      </c>
      <c r="G413" s="117" t="s">
        <v>634</v>
      </c>
      <c r="H413" s="118"/>
      <c r="I413" s="111">
        <v>1</v>
      </c>
      <c r="J413" s="112">
        <v>4987482148399</v>
      </c>
      <c r="K413" s="113">
        <v>1150000</v>
      </c>
      <c r="L413" s="113">
        <v>1150000</v>
      </c>
      <c r="M413" s="111" t="s">
        <v>23</v>
      </c>
      <c r="N413" s="111" t="s">
        <v>23</v>
      </c>
      <c r="O413" s="111"/>
      <c r="P413" s="111" t="s">
        <v>94</v>
      </c>
      <c r="Q413" s="115" t="s">
        <v>588</v>
      </c>
      <c r="R413" s="109"/>
      <c r="S413" s="177"/>
    </row>
    <row r="414" spans="1:19" ht="28.8">
      <c r="A414" s="108">
        <v>242276</v>
      </c>
      <c r="B414" s="109"/>
      <c r="C414" s="109"/>
      <c r="D414" s="109" t="s">
        <v>569</v>
      </c>
      <c r="E414" s="110" t="s">
        <v>570</v>
      </c>
      <c r="F414" s="111">
        <v>242276</v>
      </c>
      <c r="G414" s="117" t="s">
        <v>635</v>
      </c>
      <c r="H414" s="118"/>
      <c r="I414" s="111">
        <v>1</v>
      </c>
      <c r="J414" s="112">
        <v>4987482148405</v>
      </c>
      <c r="K414" s="113">
        <v>1150000</v>
      </c>
      <c r="L414" s="113">
        <v>1150000</v>
      </c>
      <c r="M414" s="111" t="s">
        <v>23</v>
      </c>
      <c r="N414" s="111" t="s">
        <v>23</v>
      </c>
      <c r="O414" s="111"/>
      <c r="P414" s="111" t="s">
        <v>94</v>
      </c>
      <c r="Q414" s="115" t="s">
        <v>588</v>
      </c>
      <c r="R414" s="109"/>
      <c r="S414" s="177"/>
    </row>
    <row r="415" spans="1:19" ht="28.8">
      <c r="A415" s="108">
        <v>242277</v>
      </c>
      <c r="B415" s="109"/>
      <c r="C415" s="109"/>
      <c r="D415" s="109" t="s">
        <v>569</v>
      </c>
      <c r="E415" s="110" t="s">
        <v>570</v>
      </c>
      <c r="F415" s="111">
        <v>242277</v>
      </c>
      <c r="G415" s="117" t="s">
        <v>636</v>
      </c>
      <c r="H415" s="118"/>
      <c r="I415" s="111">
        <v>1</v>
      </c>
      <c r="J415" s="112">
        <v>4987482148412</v>
      </c>
      <c r="K415" s="113">
        <v>1150000</v>
      </c>
      <c r="L415" s="113">
        <v>1150000</v>
      </c>
      <c r="M415" s="111" t="s">
        <v>23</v>
      </c>
      <c r="N415" s="111" t="s">
        <v>23</v>
      </c>
      <c r="O415" s="111"/>
      <c r="P415" s="111" t="s">
        <v>94</v>
      </c>
      <c r="Q415" s="115" t="s">
        <v>588</v>
      </c>
      <c r="R415" s="109"/>
      <c r="S415" s="177"/>
    </row>
    <row r="416" spans="1:19" ht="28.8">
      <c r="A416" s="108">
        <v>242302</v>
      </c>
      <c r="B416" s="121"/>
      <c r="C416" s="121"/>
      <c r="D416" s="109" t="s">
        <v>637</v>
      </c>
      <c r="E416" s="110" t="s">
        <v>638</v>
      </c>
      <c r="F416" s="111">
        <v>242302</v>
      </c>
      <c r="G416" s="109" t="s">
        <v>639</v>
      </c>
      <c r="H416" s="118"/>
      <c r="I416" s="111">
        <v>1</v>
      </c>
      <c r="J416" s="112">
        <v>4987482147842</v>
      </c>
      <c r="K416" s="113">
        <v>6600000</v>
      </c>
      <c r="L416" s="113">
        <v>6600000</v>
      </c>
      <c r="M416" s="123" t="s">
        <v>23</v>
      </c>
      <c r="N416" s="114" t="s">
        <v>23</v>
      </c>
      <c r="O416" s="123">
        <v>34540001</v>
      </c>
      <c r="P416" s="111" t="s">
        <v>75</v>
      </c>
      <c r="Q416" s="115" t="s">
        <v>640</v>
      </c>
      <c r="R416" s="109"/>
      <c r="S416" s="177"/>
    </row>
    <row r="417" spans="1:19">
      <c r="A417" s="108">
        <v>242307</v>
      </c>
      <c r="B417" s="109"/>
      <c r="C417" s="109"/>
      <c r="D417" s="109" t="s">
        <v>641</v>
      </c>
      <c r="E417" s="110" t="s">
        <v>641</v>
      </c>
      <c r="F417" s="111">
        <v>242307</v>
      </c>
      <c r="G417" s="117" t="s">
        <v>642</v>
      </c>
      <c r="H417" s="118"/>
      <c r="I417" s="111">
        <v>1</v>
      </c>
      <c r="J417" s="112">
        <v>4987482148573</v>
      </c>
      <c r="K417" s="113">
        <v>150000</v>
      </c>
      <c r="L417" s="113">
        <v>150000</v>
      </c>
      <c r="M417" s="123" t="s">
        <v>23</v>
      </c>
      <c r="N417" s="114" t="s">
        <v>23</v>
      </c>
      <c r="O417" s="123" t="s">
        <v>26</v>
      </c>
      <c r="P417" s="111" t="s">
        <v>26</v>
      </c>
      <c r="Q417" s="116" t="s">
        <v>26</v>
      </c>
      <c r="R417" s="109"/>
      <c r="S417" s="177"/>
    </row>
    <row r="418" spans="1:19">
      <c r="A418" s="108">
        <v>242309</v>
      </c>
      <c r="B418" s="109"/>
      <c r="C418" s="109"/>
      <c r="D418" s="109" t="s">
        <v>641</v>
      </c>
      <c r="E418" s="110" t="s">
        <v>641</v>
      </c>
      <c r="F418" s="111">
        <v>242309</v>
      </c>
      <c r="G418" s="117" t="s">
        <v>643</v>
      </c>
      <c r="H418" s="118"/>
      <c r="I418" s="111">
        <v>1</v>
      </c>
      <c r="J418" s="112">
        <v>4987482148580</v>
      </c>
      <c r="K418" s="113">
        <v>200000</v>
      </c>
      <c r="L418" s="113">
        <v>200000</v>
      </c>
      <c r="M418" s="123" t="s">
        <v>23</v>
      </c>
      <c r="N418" s="114" t="s">
        <v>23</v>
      </c>
      <c r="O418" s="123" t="s">
        <v>26</v>
      </c>
      <c r="P418" s="111" t="s">
        <v>26</v>
      </c>
      <c r="Q418" s="116" t="s">
        <v>26</v>
      </c>
      <c r="R418" s="109"/>
      <c r="S418" s="177"/>
    </row>
    <row r="419" spans="1:19">
      <c r="A419" s="108">
        <v>242313</v>
      </c>
      <c r="B419" s="109"/>
      <c r="C419" s="109"/>
      <c r="D419" s="109" t="s">
        <v>641</v>
      </c>
      <c r="E419" s="110" t="s">
        <v>641</v>
      </c>
      <c r="F419" s="111">
        <v>242313</v>
      </c>
      <c r="G419" s="117" t="s">
        <v>644</v>
      </c>
      <c r="H419" s="118"/>
      <c r="I419" s="111">
        <v>1</v>
      </c>
      <c r="J419" s="112">
        <v>4987482148597</v>
      </c>
      <c r="K419" s="113">
        <v>80000</v>
      </c>
      <c r="L419" s="113">
        <v>80000</v>
      </c>
      <c r="M419" s="123" t="s">
        <v>23</v>
      </c>
      <c r="N419" s="114" t="s">
        <v>23</v>
      </c>
      <c r="O419" s="123" t="s">
        <v>26</v>
      </c>
      <c r="P419" s="111" t="s">
        <v>26</v>
      </c>
      <c r="Q419" s="116" t="s">
        <v>26</v>
      </c>
      <c r="R419" s="109"/>
      <c r="S419" s="177"/>
    </row>
    <row r="420" spans="1:19">
      <c r="A420" s="108">
        <v>242326</v>
      </c>
      <c r="B420" s="121"/>
      <c r="C420" s="121"/>
      <c r="D420" s="109" t="s">
        <v>26</v>
      </c>
      <c r="E420" s="110" t="s">
        <v>26</v>
      </c>
      <c r="F420" s="111">
        <v>242326</v>
      </c>
      <c r="G420" s="109" t="s">
        <v>645</v>
      </c>
      <c r="H420" s="118"/>
      <c r="I420" s="111">
        <v>1</v>
      </c>
      <c r="J420" s="112">
        <v>4987482147897</v>
      </c>
      <c r="K420" s="113">
        <v>1320000</v>
      </c>
      <c r="L420" s="113">
        <v>1320000</v>
      </c>
      <c r="M420" s="123" t="s">
        <v>23</v>
      </c>
      <c r="N420" s="114" t="s">
        <v>23</v>
      </c>
      <c r="O420" s="123" t="s">
        <v>26</v>
      </c>
      <c r="P420" s="111" t="s">
        <v>26</v>
      </c>
      <c r="Q420" s="116" t="s">
        <v>26</v>
      </c>
      <c r="R420" s="109"/>
      <c r="S420" s="177"/>
    </row>
    <row r="421" spans="1:19">
      <c r="A421" s="108">
        <v>242327</v>
      </c>
      <c r="B421" s="109"/>
      <c r="C421" s="109"/>
      <c r="D421" s="109" t="s">
        <v>26</v>
      </c>
      <c r="E421" s="110" t="s">
        <v>26</v>
      </c>
      <c r="F421" s="111">
        <v>242327</v>
      </c>
      <c r="G421" s="117" t="s">
        <v>646</v>
      </c>
      <c r="H421" s="118"/>
      <c r="I421" s="111">
        <v>1</v>
      </c>
      <c r="J421" s="112">
        <v>4987482139960</v>
      </c>
      <c r="K421" s="113">
        <v>300000</v>
      </c>
      <c r="L421" s="113">
        <v>300000</v>
      </c>
      <c r="M421" s="123" t="s">
        <v>23</v>
      </c>
      <c r="N421" s="114" t="s">
        <v>23</v>
      </c>
      <c r="O421" s="123" t="s">
        <v>26</v>
      </c>
      <c r="P421" s="111" t="s">
        <v>26</v>
      </c>
      <c r="Q421" s="116" t="s">
        <v>26</v>
      </c>
      <c r="R421" s="109"/>
      <c r="S421" s="177"/>
    </row>
    <row r="422" spans="1:19">
      <c r="A422" s="108">
        <v>242329</v>
      </c>
      <c r="B422" s="109"/>
      <c r="C422" s="109"/>
      <c r="D422" s="109" t="s">
        <v>26</v>
      </c>
      <c r="E422" s="110" t="s">
        <v>26</v>
      </c>
      <c r="F422" s="111">
        <v>242329</v>
      </c>
      <c r="G422" s="117" t="s">
        <v>647</v>
      </c>
      <c r="H422" s="118"/>
      <c r="I422" s="111">
        <v>1</v>
      </c>
      <c r="J422" s="112">
        <v>4987482138802</v>
      </c>
      <c r="K422" s="113">
        <v>600000</v>
      </c>
      <c r="L422" s="113">
        <v>600000</v>
      </c>
      <c r="M422" s="123" t="s">
        <v>23</v>
      </c>
      <c r="N422" s="114" t="s">
        <v>23</v>
      </c>
      <c r="O422" s="123" t="s">
        <v>26</v>
      </c>
      <c r="P422" s="111" t="s">
        <v>26</v>
      </c>
      <c r="Q422" s="116" t="s">
        <v>26</v>
      </c>
      <c r="R422" s="109"/>
      <c r="S422" s="177"/>
    </row>
    <row r="423" spans="1:19">
      <c r="A423" s="108">
        <v>242335</v>
      </c>
      <c r="B423" s="121"/>
      <c r="C423" s="121"/>
      <c r="D423" s="109" t="s">
        <v>26</v>
      </c>
      <c r="E423" s="110" t="s">
        <v>26</v>
      </c>
      <c r="F423" s="111">
        <v>242335</v>
      </c>
      <c r="G423" s="109" t="s">
        <v>648</v>
      </c>
      <c r="H423" s="118"/>
      <c r="I423" s="111">
        <v>1</v>
      </c>
      <c r="J423" s="112">
        <v>4987482148009</v>
      </c>
      <c r="K423" s="113">
        <v>88000</v>
      </c>
      <c r="L423" s="113">
        <v>88000</v>
      </c>
      <c r="M423" s="123" t="s">
        <v>23</v>
      </c>
      <c r="N423" s="114" t="s">
        <v>23</v>
      </c>
      <c r="O423" s="123" t="s">
        <v>26</v>
      </c>
      <c r="P423" s="111" t="s">
        <v>26</v>
      </c>
      <c r="Q423" s="116" t="s">
        <v>26</v>
      </c>
      <c r="R423" s="109"/>
      <c r="S423" s="177"/>
    </row>
    <row r="424" spans="1:19">
      <c r="A424" s="141">
        <v>242336</v>
      </c>
      <c r="B424" s="121"/>
      <c r="C424" s="121"/>
      <c r="D424" s="128" t="s">
        <v>26</v>
      </c>
      <c r="E424" s="129" t="s">
        <v>26</v>
      </c>
      <c r="F424" s="126">
        <v>242336</v>
      </c>
      <c r="G424" s="128" t="s">
        <v>649</v>
      </c>
      <c r="H424" s="142"/>
      <c r="I424" s="126">
        <v>1</v>
      </c>
      <c r="J424" s="143">
        <v>4987482148016</v>
      </c>
      <c r="K424" s="113">
        <v>22000</v>
      </c>
      <c r="L424" s="113">
        <v>22000</v>
      </c>
      <c r="M424" s="144" t="s">
        <v>23</v>
      </c>
      <c r="N424" s="127" t="s">
        <v>23</v>
      </c>
      <c r="O424" s="144" t="s">
        <v>26</v>
      </c>
      <c r="P424" s="126" t="s">
        <v>26</v>
      </c>
      <c r="Q424" s="145" t="s">
        <v>26</v>
      </c>
      <c r="R424" s="128"/>
      <c r="S424" s="189"/>
    </row>
    <row r="425" spans="1:19">
      <c r="A425" s="108">
        <v>242337</v>
      </c>
      <c r="B425" s="121"/>
      <c r="C425" s="121"/>
      <c r="D425" s="109" t="s">
        <v>26</v>
      </c>
      <c r="E425" s="110" t="s">
        <v>26</v>
      </c>
      <c r="F425" s="111">
        <v>242337</v>
      </c>
      <c r="G425" s="109" t="s">
        <v>650</v>
      </c>
      <c r="H425" s="118"/>
      <c r="I425" s="111">
        <v>1</v>
      </c>
      <c r="J425" s="112">
        <v>4987482148023</v>
      </c>
      <c r="K425" s="113">
        <v>88000</v>
      </c>
      <c r="L425" s="113">
        <v>88000</v>
      </c>
      <c r="M425" s="123" t="s">
        <v>23</v>
      </c>
      <c r="N425" s="127" t="s">
        <v>23</v>
      </c>
      <c r="O425" s="123" t="s">
        <v>26</v>
      </c>
      <c r="P425" s="126" t="s">
        <v>26</v>
      </c>
      <c r="Q425" s="145" t="s">
        <v>26</v>
      </c>
      <c r="R425" s="109"/>
      <c r="S425" s="177"/>
    </row>
    <row r="426" spans="1:19">
      <c r="A426" s="108">
        <v>242338</v>
      </c>
      <c r="B426" s="121"/>
      <c r="C426" s="121"/>
      <c r="D426" s="109" t="s">
        <v>26</v>
      </c>
      <c r="E426" s="110" t="s">
        <v>26</v>
      </c>
      <c r="F426" s="111">
        <v>242338</v>
      </c>
      <c r="G426" s="109" t="s">
        <v>651</v>
      </c>
      <c r="H426" s="118"/>
      <c r="I426" s="111">
        <v>1</v>
      </c>
      <c r="J426" s="112">
        <v>4987482148030</v>
      </c>
      <c r="K426" s="113">
        <v>22000</v>
      </c>
      <c r="L426" s="113">
        <v>22000</v>
      </c>
      <c r="M426" s="123" t="s">
        <v>23</v>
      </c>
      <c r="N426" s="127" t="s">
        <v>23</v>
      </c>
      <c r="O426" s="123" t="s">
        <v>26</v>
      </c>
      <c r="P426" s="126" t="s">
        <v>26</v>
      </c>
      <c r="Q426" s="145" t="s">
        <v>26</v>
      </c>
      <c r="R426" s="109"/>
      <c r="S426" s="177"/>
    </row>
    <row r="427" spans="1:19">
      <c r="A427" s="141">
        <v>242349</v>
      </c>
      <c r="B427" s="121"/>
      <c r="C427" s="121"/>
      <c r="D427" s="128" t="s">
        <v>26</v>
      </c>
      <c r="E427" s="129" t="s">
        <v>26</v>
      </c>
      <c r="F427" s="126">
        <v>242349</v>
      </c>
      <c r="G427" s="128" t="s">
        <v>652</v>
      </c>
      <c r="H427" s="142"/>
      <c r="I427" s="126">
        <v>1</v>
      </c>
      <c r="J427" s="143">
        <v>4987482147989</v>
      </c>
      <c r="K427" s="113">
        <v>27500</v>
      </c>
      <c r="L427" s="113">
        <v>27500</v>
      </c>
      <c r="M427" s="144" t="s">
        <v>23</v>
      </c>
      <c r="N427" s="127" t="s">
        <v>23</v>
      </c>
      <c r="O427" s="144" t="s">
        <v>26</v>
      </c>
      <c r="P427" s="126" t="s">
        <v>26</v>
      </c>
      <c r="Q427" s="145" t="s">
        <v>26</v>
      </c>
      <c r="R427" s="128"/>
      <c r="S427" s="189"/>
    </row>
    <row r="428" spans="1:19">
      <c r="A428" s="108">
        <v>242358</v>
      </c>
      <c r="B428" s="109"/>
      <c r="C428" s="109"/>
      <c r="D428" s="109" t="s">
        <v>641</v>
      </c>
      <c r="E428" s="110" t="s">
        <v>641</v>
      </c>
      <c r="F428" s="146">
        <v>242358</v>
      </c>
      <c r="G428" s="149" t="s">
        <v>653</v>
      </c>
      <c r="H428" s="118"/>
      <c r="I428" s="111">
        <v>1</v>
      </c>
      <c r="J428" s="112">
        <v>4987482149600</v>
      </c>
      <c r="K428" s="113">
        <v>20000</v>
      </c>
      <c r="L428" s="113">
        <v>20000</v>
      </c>
      <c r="M428" s="123" t="s">
        <v>23</v>
      </c>
      <c r="N428" s="114" t="s">
        <v>23</v>
      </c>
      <c r="O428" s="123" t="s">
        <v>26</v>
      </c>
      <c r="P428" s="111" t="s">
        <v>26</v>
      </c>
      <c r="Q428" s="116" t="s">
        <v>26</v>
      </c>
      <c r="R428" s="109"/>
      <c r="S428" s="177"/>
    </row>
    <row r="429" spans="1:19">
      <c r="A429" s="108">
        <v>242359</v>
      </c>
      <c r="B429" s="109"/>
      <c r="C429" s="109"/>
      <c r="D429" s="109" t="s">
        <v>641</v>
      </c>
      <c r="E429" s="129" t="s">
        <v>641</v>
      </c>
      <c r="F429" s="148">
        <v>242359</v>
      </c>
      <c r="G429" s="149" t="s">
        <v>654</v>
      </c>
      <c r="H429" s="118"/>
      <c r="I429" s="111">
        <v>1</v>
      </c>
      <c r="J429" s="112">
        <v>4987482149617</v>
      </c>
      <c r="K429" s="113">
        <v>20000</v>
      </c>
      <c r="L429" s="113">
        <v>20000</v>
      </c>
      <c r="M429" s="123" t="s">
        <v>23</v>
      </c>
      <c r="N429" s="114" t="s">
        <v>23</v>
      </c>
      <c r="O429" s="123" t="s">
        <v>26</v>
      </c>
      <c r="P429" s="111" t="s">
        <v>26</v>
      </c>
      <c r="Q429" s="116" t="s">
        <v>26</v>
      </c>
      <c r="R429" s="109"/>
      <c r="S429" s="177"/>
    </row>
    <row r="430" spans="1:19">
      <c r="A430" s="108">
        <v>242360</v>
      </c>
      <c r="B430" s="109"/>
      <c r="C430" s="109"/>
      <c r="D430" s="109" t="s">
        <v>641</v>
      </c>
      <c r="E430" s="129" t="s">
        <v>641</v>
      </c>
      <c r="F430" s="148">
        <v>242360</v>
      </c>
      <c r="G430" s="149" t="s">
        <v>655</v>
      </c>
      <c r="H430" s="118"/>
      <c r="I430" s="111">
        <v>1</v>
      </c>
      <c r="J430" s="112">
        <v>4987482149624</v>
      </c>
      <c r="K430" s="113">
        <v>20000</v>
      </c>
      <c r="L430" s="113">
        <v>20000</v>
      </c>
      <c r="M430" s="123" t="s">
        <v>23</v>
      </c>
      <c r="N430" s="114" t="s">
        <v>23</v>
      </c>
      <c r="O430" s="123" t="s">
        <v>26</v>
      </c>
      <c r="P430" s="111" t="s">
        <v>26</v>
      </c>
      <c r="Q430" s="116" t="s">
        <v>26</v>
      </c>
      <c r="R430" s="109"/>
      <c r="S430" s="177"/>
    </row>
    <row r="431" spans="1:19">
      <c r="A431" s="108">
        <v>242361</v>
      </c>
      <c r="B431" s="109"/>
      <c r="C431" s="109"/>
      <c r="D431" s="109" t="s">
        <v>641</v>
      </c>
      <c r="E431" s="129" t="s">
        <v>641</v>
      </c>
      <c r="F431" s="148">
        <v>242361</v>
      </c>
      <c r="G431" s="149" t="s">
        <v>656</v>
      </c>
      <c r="H431" s="118"/>
      <c r="I431" s="111">
        <v>1</v>
      </c>
      <c r="J431" s="112">
        <v>4987482149631</v>
      </c>
      <c r="K431" s="113">
        <v>20000</v>
      </c>
      <c r="L431" s="113">
        <v>20000</v>
      </c>
      <c r="M431" s="123" t="s">
        <v>23</v>
      </c>
      <c r="N431" s="114" t="s">
        <v>23</v>
      </c>
      <c r="O431" s="123" t="s">
        <v>26</v>
      </c>
      <c r="P431" s="111" t="s">
        <v>26</v>
      </c>
      <c r="Q431" s="116" t="s">
        <v>26</v>
      </c>
      <c r="R431" s="109"/>
      <c r="S431" s="177"/>
    </row>
    <row r="432" spans="1:19">
      <c r="A432" s="108">
        <v>242362</v>
      </c>
      <c r="B432" s="109"/>
      <c r="C432" s="109"/>
      <c r="D432" s="109" t="s">
        <v>641</v>
      </c>
      <c r="E432" s="129" t="s">
        <v>641</v>
      </c>
      <c r="F432" s="148">
        <v>242362</v>
      </c>
      <c r="G432" s="149" t="s">
        <v>657</v>
      </c>
      <c r="H432" s="118"/>
      <c r="I432" s="111">
        <v>1</v>
      </c>
      <c r="J432" s="112">
        <v>4987482149648</v>
      </c>
      <c r="K432" s="113">
        <v>20000</v>
      </c>
      <c r="L432" s="113">
        <v>20000</v>
      </c>
      <c r="M432" s="123" t="s">
        <v>23</v>
      </c>
      <c r="N432" s="114" t="s">
        <v>23</v>
      </c>
      <c r="O432" s="123" t="s">
        <v>26</v>
      </c>
      <c r="P432" s="111" t="s">
        <v>26</v>
      </c>
      <c r="Q432" s="116" t="s">
        <v>26</v>
      </c>
      <c r="R432" s="109"/>
      <c r="S432" s="177"/>
    </row>
    <row r="433" spans="1:19">
      <c r="A433" s="108">
        <v>242363</v>
      </c>
      <c r="B433" s="109"/>
      <c r="C433" s="109"/>
      <c r="D433" s="109" t="s">
        <v>641</v>
      </c>
      <c r="E433" s="129" t="s">
        <v>641</v>
      </c>
      <c r="F433" s="148">
        <v>242363</v>
      </c>
      <c r="G433" s="149" t="s">
        <v>658</v>
      </c>
      <c r="H433" s="118"/>
      <c r="I433" s="111">
        <v>1</v>
      </c>
      <c r="J433" s="112">
        <v>4987482149655</v>
      </c>
      <c r="K433" s="113">
        <v>20000</v>
      </c>
      <c r="L433" s="113">
        <v>20000</v>
      </c>
      <c r="M433" s="123" t="s">
        <v>23</v>
      </c>
      <c r="N433" s="114" t="s">
        <v>23</v>
      </c>
      <c r="O433" s="123" t="s">
        <v>26</v>
      </c>
      <c r="P433" s="111" t="s">
        <v>26</v>
      </c>
      <c r="Q433" s="116" t="s">
        <v>26</v>
      </c>
      <c r="R433" s="109"/>
      <c r="S433" s="177"/>
    </row>
    <row r="434" spans="1:19">
      <c r="A434" s="108">
        <v>242364</v>
      </c>
      <c r="B434" s="109"/>
      <c r="C434" s="109"/>
      <c r="D434" s="109" t="s">
        <v>641</v>
      </c>
      <c r="E434" s="129" t="s">
        <v>641</v>
      </c>
      <c r="F434" s="148">
        <v>242364</v>
      </c>
      <c r="G434" s="149" t="s">
        <v>659</v>
      </c>
      <c r="H434" s="118"/>
      <c r="I434" s="111">
        <v>1</v>
      </c>
      <c r="J434" s="112">
        <v>4987482149662</v>
      </c>
      <c r="K434" s="113">
        <v>20000</v>
      </c>
      <c r="L434" s="113">
        <v>20000</v>
      </c>
      <c r="M434" s="123" t="s">
        <v>23</v>
      </c>
      <c r="N434" s="114" t="s">
        <v>23</v>
      </c>
      <c r="O434" s="123" t="s">
        <v>26</v>
      </c>
      <c r="P434" s="111" t="s">
        <v>26</v>
      </c>
      <c r="Q434" s="116" t="s">
        <v>26</v>
      </c>
      <c r="R434" s="109"/>
      <c r="S434" s="177"/>
    </row>
    <row r="435" spans="1:19">
      <c r="A435" s="108">
        <v>242370</v>
      </c>
      <c r="B435" s="121"/>
      <c r="C435" s="121"/>
      <c r="D435" s="109" t="s">
        <v>26</v>
      </c>
      <c r="E435" s="129" t="s">
        <v>26</v>
      </c>
      <c r="F435" s="148">
        <v>242370</v>
      </c>
      <c r="G435" s="147" t="s">
        <v>660</v>
      </c>
      <c r="H435" s="118"/>
      <c r="I435" s="111">
        <v>1</v>
      </c>
      <c r="J435" s="112">
        <v>4987482147996</v>
      </c>
      <c r="K435" s="113">
        <v>275000</v>
      </c>
      <c r="L435" s="113">
        <v>275000</v>
      </c>
      <c r="M435" s="123" t="s">
        <v>23</v>
      </c>
      <c r="N435" s="114" t="s">
        <v>23</v>
      </c>
      <c r="O435" s="123" t="s">
        <v>26</v>
      </c>
      <c r="P435" s="111" t="s">
        <v>26</v>
      </c>
      <c r="Q435" s="116" t="s">
        <v>26</v>
      </c>
      <c r="R435" s="109"/>
      <c r="S435" s="177"/>
    </row>
    <row r="436" spans="1:19">
      <c r="A436" s="108">
        <v>242386</v>
      </c>
      <c r="B436" s="121"/>
      <c r="C436" s="121"/>
      <c r="D436" s="109" t="s">
        <v>661</v>
      </c>
      <c r="E436" s="129" t="s">
        <v>662</v>
      </c>
      <c r="F436" s="148">
        <v>242386</v>
      </c>
      <c r="G436" s="147" t="s">
        <v>663</v>
      </c>
      <c r="H436" s="118"/>
      <c r="I436" s="111">
        <v>1</v>
      </c>
      <c r="J436" s="112">
        <v>4987482147859</v>
      </c>
      <c r="K436" s="113">
        <v>132000</v>
      </c>
      <c r="L436" s="113">
        <v>132000</v>
      </c>
      <c r="M436" s="123" t="s">
        <v>23</v>
      </c>
      <c r="N436" s="114" t="s">
        <v>23</v>
      </c>
      <c r="O436" s="123">
        <v>37090010</v>
      </c>
      <c r="P436" s="111" t="s">
        <v>75</v>
      </c>
      <c r="Q436" s="116" t="s">
        <v>76</v>
      </c>
      <c r="R436" s="109"/>
      <c r="S436" s="177"/>
    </row>
    <row r="437" spans="1:19">
      <c r="A437" s="108">
        <v>242387</v>
      </c>
      <c r="B437" s="121"/>
      <c r="C437" s="121"/>
      <c r="D437" s="109" t="s">
        <v>664</v>
      </c>
      <c r="E437" s="129" t="s">
        <v>662</v>
      </c>
      <c r="F437" s="148">
        <v>242387</v>
      </c>
      <c r="G437" s="147" t="s">
        <v>665</v>
      </c>
      <c r="H437" s="118"/>
      <c r="I437" s="111">
        <v>1</v>
      </c>
      <c r="J437" s="112">
        <v>4987482147880</v>
      </c>
      <c r="K437" s="113">
        <v>132000</v>
      </c>
      <c r="L437" s="113">
        <v>132000</v>
      </c>
      <c r="M437" s="123" t="s">
        <v>23</v>
      </c>
      <c r="N437" s="114" t="s">
        <v>23</v>
      </c>
      <c r="O437" s="123">
        <v>37090010</v>
      </c>
      <c r="P437" s="111" t="s">
        <v>75</v>
      </c>
      <c r="Q437" s="116" t="s">
        <v>76</v>
      </c>
      <c r="R437" s="109"/>
      <c r="S437" s="177"/>
    </row>
    <row r="438" spans="1:19">
      <c r="A438" s="108">
        <v>242389</v>
      </c>
      <c r="B438" s="121"/>
      <c r="C438" s="121"/>
      <c r="D438" s="109" t="s">
        <v>664</v>
      </c>
      <c r="E438" s="129" t="s">
        <v>662</v>
      </c>
      <c r="F438" s="116">
        <v>242389</v>
      </c>
      <c r="G438" s="147" t="s">
        <v>666</v>
      </c>
      <c r="H438" s="118"/>
      <c r="I438" s="111">
        <v>1</v>
      </c>
      <c r="J438" s="112">
        <v>4987482147866</v>
      </c>
      <c r="K438" s="113">
        <v>132000</v>
      </c>
      <c r="L438" s="113">
        <v>132000</v>
      </c>
      <c r="M438" s="123" t="s">
        <v>23</v>
      </c>
      <c r="N438" s="114" t="s">
        <v>23</v>
      </c>
      <c r="O438" s="123">
        <v>37090010</v>
      </c>
      <c r="P438" s="111" t="s">
        <v>75</v>
      </c>
      <c r="Q438" s="116" t="s">
        <v>76</v>
      </c>
      <c r="R438" s="109"/>
      <c r="S438" s="177"/>
    </row>
    <row r="439" spans="1:19">
      <c r="A439" s="108">
        <v>242390</v>
      </c>
      <c r="B439" s="121"/>
      <c r="C439" s="121"/>
      <c r="D439" s="109" t="s">
        <v>664</v>
      </c>
      <c r="E439" s="129" t="s">
        <v>662</v>
      </c>
      <c r="F439" s="116">
        <v>242390</v>
      </c>
      <c r="G439" s="147" t="s">
        <v>667</v>
      </c>
      <c r="H439" s="118"/>
      <c r="I439" s="111">
        <v>1</v>
      </c>
      <c r="J439" s="112">
        <v>4987482147873</v>
      </c>
      <c r="K439" s="113">
        <v>132000</v>
      </c>
      <c r="L439" s="113">
        <v>132000</v>
      </c>
      <c r="M439" s="123" t="s">
        <v>23</v>
      </c>
      <c r="N439" s="114" t="s">
        <v>23</v>
      </c>
      <c r="O439" s="123">
        <v>37090010</v>
      </c>
      <c r="P439" s="111" t="s">
        <v>75</v>
      </c>
      <c r="Q439" s="116" t="s">
        <v>76</v>
      </c>
      <c r="R439" s="109"/>
      <c r="S439" s="177"/>
    </row>
    <row r="440" spans="1:19" ht="28.8">
      <c r="A440" s="108">
        <v>242401</v>
      </c>
      <c r="B440" s="121"/>
      <c r="C440" s="121"/>
      <c r="D440" s="109" t="s">
        <v>668</v>
      </c>
      <c r="E440" s="129" t="s">
        <v>669</v>
      </c>
      <c r="F440" s="116">
        <v>242401</v>
      </c>
      <c r="G440" s="147" t="s">
        <v>670</v>
      </c>
      <c r="H440" s="118"/>
      <c r="I440" s="111">
        <v>1</v>
      </c>
      <c r="J440" s="112">
        <v>4987482147903</v>
      </c>
      <c r="K440" s="113">
        <v>3080000</v>
      </c>
      <c r="L440" s="113">
        <v>3080000</v>
      </c>
      <c r="M440" s="123" t="s">
        <v>23</v>
      </c>
      <c r="N440" s="114" t="s">
        <v>23</v>
      </c>
      <c r="O440" s="123">
        <v>35958000</v>
      </c>
      <c r="P440" s="111" t="s">
        <v>75</v>
      </c>
      <c r="Q440" s="115" t="s">
        <v>640</v>
      </c>
      <c r="R440" s="109"/>
      <c r="S440" s="177"/>
    </row>
    <row r="441" spans="1:19">
      <c r="A441" s="108">
        <v>242436</v>
      </c>
      <c r="B441" s="121"/>
      <c r="C441" s="121"/>
      <c r="D441" s="109" t="s">
        <v>671</v>
      </c>
      <c r="E441" s="129" t="s">
        <v>672</v>
      </c>
      <c r="F441" s="116">
        <v>242436</v>
      </c>
      <c r="G441" s="147" t="s">
        <v>673</v>
      </c>
      <c r="H441" s="118"/>
      <c r="I441" s="111">
        <v>1</v>
      </c>
      <c r="J441" s="112">
        <v>4987482147927</v>
      </c>
      <c r="K441" s="113">
        <v>605000</v>
      </c>
      <c r="L441" s="113">
        <v>605000</v>
      </c>
      <c r="M441" s="123" t="s">
        <v>23</v>
      </c>
      <c r="N441" s="114" t="s">
        <v>23</v>
      </c>
      <c r="O441" s="123">
        <v>37090010</v>
      </c>
      <c r="P441" s="111" t="s">
        <v>75</v>
      </c>
      <c r="Q441" s="116" t="s">
        <v>76</v>
      </c>
      <c r="R441" s="109"/>
      <c r="S441" s="177"/>
    </row>
    <row r="442" spans="1:19">
      <c r="A442" s="108">
        <v>242437</v>
      </c>
      <c r="B442" s="121"/>
      <c r="C442" s="121"/>
      <c r="D442" s="109" t="s">
        <v>671</v>
      </c>
      <c r="E442" s="129" t="s">
        <v>672</v>
      </c>
      <c r="F442" s="116">
        <v>242437</v>
      </c>
      <c r="G442" s="147" t="s">
        <v>674</v>
      </c>
      <c r="H442" s="118"/>
      <c r="I442" s="111">
        <v>1</v>
      </c>
      <c r="J442" s="112">
        <v>4987482147934</v>
      </c>
      <c r="K442" s="113">
        <v>550000</v>
      </c>
      <c r="L442" s="113">
        <v>550000</v>
      </c>
      <c r="M442" s="123" t="s">
        <v>23</v>
      </c>
      <c r="N442" s="114" t="s">
        <v>23</v>
      </c>
      <c r="O442" s="123">
        <v>37090010</v>
      </c>
      <c r="P442" s="111" t="s">
        <v>75</v>
      </c>
      <c r="Q442" s="116" t="s">
        <v>76</v>
      </c>
      <c r="R442" s="109"/>
      <c r="S442" s="177"/>
    </row>
    <row r="443" spans="1:19">
      <c r="A443" s="126">
        <v>242524</v>
      </c>
      <c r="B443" s="150"/>
      <c r="C443" s="150"/>
      <c r="D443" s="128" t="s">
        <v>577</v>
      </c>
      <c r="E443" s="129" t="s">
        <v>578</v>
      </c>
      <c r="F443" s="126">
        <v>242524</v>
      </c>
      <c r="G443" s="151" t="s">
        <v>675</v>
      </c>
      <c r="H443" s="142"/>
      <c r="I443" s="126">
        <v>1</v>
      </c>
      <c r="J443" s="143">
        <v>4987482148153</v>
      </c>
      <c r="K443" s="113">
        <v>88000</v>
      </c>
      <c r="L443" s="113">
        <v>88000</v>
      </c>
      <c r="M443" s="123" t="s">
        <v>23</v>
      </c>
      <c r="N443" s="114" t="s">
        <v>23</v>
      </c>
      <c r="O443" s="144">
        <v>37086000</v>
      </c>
      <c r="P443" s="111" t="s">
        <v>75</v>
      </c>
      <c r="Q443" s="116" t="s">
        <v>76</v>
      </c>
      <c r="R443" s="128"/>
      <c r="S443" s="189"/>
    </row>
    <row r="444" spans="1:19">
      <c r="A444" s="126">
        <v>242529</v>
      </c>
      <c r="B444" s="150"/>
      <c r="C444" s="150"/>
      <c r="D444" s="109" t="s">
        <v>577</v>
      </c>
      <c r="E444" s="110" t="s">
        <v>578</v>
      </c>
      <c r="F444" s="126">
        <v>242529</v>
      </c>
      <c r="G444" s="129" t="s">
        <v>676</v>
      </c>
      <c r="H444" s="142"/>
      <c r="I444" s="126">
        <v>1</v>
      </c>
      <c r="J444" s="143">
        <v>4987482148177</v>
      </c>
      <c r="K444" s="113">
        <v>88000</v>
      </c>
      <c r="L444" s="113">
        <v>88000</v>
      </c>
      <c r="M444" s="123" t="s">
        <v>23</v>
      </c>
      <c r="N444" s="114" t="s">
        <v>23</v>
      </c>
      <c r="O444" s="123">
        <v>37086000</v>
      </c>
      <c r="P444" s="126" t="s">
        <v>75</v>
      </c>
      <c r="Q444" s="145" t="s">
        <v>76</v>
      </c>
      <c r="R444" s="128"/>
      <c r="S444" s="177"/>
    </row>
    <row r="445" spans="1:19">
      <c r="A445" s="111">
        <v>242540</v>
      </c>
      <c r="B445" s="121"/>
      <c r="C445" s="121"/>
      <c r="D445" s="109" t="s">
        <v>577</v>
      </c>
      <c r="E445" s="110" t="s">
        <v>578</v>
      </c>
      <c r="F445" s="111">
        <v>242540</v>
      </c>
      <c r="G445" s="109" t="s">
        <v>677</v>
      </c>
      <c r="H445" s="118"/>
      <c r="I445" s="111">
        <v>1</v>
      </c>
      <c r="J445" s="112">
        <v>4987482148191</v>
      </c>
      <c r="K445" s="113">
        <v>88000</v>
      </c>
      <c r="L445" s="113">
        <v>88000</v>
      </c>
      <c r="M445" s="123" t="s">
        <v>23</v>
      </c>
      <c r="N445" s="114" t="s">
        <v>23</v>
      </c>
      <c r="O445" s="123">
        <v>37086000</v>
      </c>
      <c r="P445" s="111" t="s">
        <v>75</v>
      </c>
      <c r="Q445" s="116" t="s">
        <v>76</v>
      </c>
      <c r="R445" s="109"/>
      <c r="S445" s="177"/>
    </row>
    <row r="446" spans="1:19">
      <c r="A446" s="111">
        <v>242555</v>
      </c>
      <c r="B446" s="121"/>
      <c r="C446" s="121"/>
      <c r="D446" s="109" t="s">
        <v>625</v>
      </c>
      <c r="E446" s="110" t="s">
        <v>602</v>
      </c>
      <c r="F446" s="111">
        <v>242555</v>
      </c>
      <c r="G446" s="109" t="s">
        <v>678</v>
      </c>
      <c r="H446" s="118"/>
      <c r="I446" s="111">
        <v>1</v>
      </c>
      <c r="J446" s="112">
        <v>4987482103947</v>
      </c>
      <c r="K446" s="113">
        <v>33000</v>
      </c>
      <c r="L446" s="113">
        <v>33000</v>
      </c>
      <c r="M446" s="123" t="s">
        <v>23</v>
      </c>
      <c r="N446" s="114" t="s">
        <v>23</v>
      </c>
      <c r="O446" s="123">
        <v>37144000</v>
      </c>
      <c r="P446" s="111" t="s">
        <v>75</v>
      </c>
      <c r="Q446" s="116" t="s">
        <v>76</v>
      </c>
      <c r="R446" s="109"/>
      <c r="S446" s="177"/>
    </row>
    <row r="447" spans="1:19">
      <c r="A447" s="111">
        <v>242556</v>
      </c>
      <c r="B447" s="121"/>
      <c r="C447" s="121"/>
      <c r="D447" s="109" t="s">
        <v>598</v>
      </c>
      <c r="E447" s="110" t="s">
        <v>599</v>
      </c>
      <c r="F447" s="111">
        <v>242556</v>
      </c>
      <c r="G447" s="109" t="s">
        <v>679</v>
      </c>
      <c r="H447" s="118"/>
      <c r="I447" s="111">
        <v>1</v>
      </c>
      <c r="J447" s="112">
        <v>4987482148078</v>
      </c>
      <c r="K447" s="113">
        <v>33000</v>
      </c>
      <c r="L447" s="113">
        <v>33000</v>
      </c>
      <c r="M447" s="123" t="s">
        <v>23</v>
      </c>
      <c r="N447" s="114" t="s">
        <v>23</v>
      </c>
      <c r="O447" s="123">
        <v>35692000</v>
      </c>
      <c r="P447" s="111" t="s">
        <v>75</v>
      </c>
      <c r="Q447" s="116" t="s">
        <v>76</v>
      </c>
      <c r="R447" s="109"/>
      <c r="S447" s="177"/>
    </row>
    <row r="448" spans="1:19">
      <c r="A448" s="111">
        <v>242559</v>
      </c>
      <c r="B448" s="121"/>
      <c r="C448" s="121"/>
      <c r="D448" s="109" t="s">
        <v>625</v>
      </c>
      <c r="E448" s="110" t="s">
        <v>602</v>
      </c>
      <c r="F448" s="111">
        <v>242559</v>
      </c>
      <c r="G448" s="109" t="s">
        <v>680</v>
      </c>
      <c r="H448" s="118"/>
      <c r="I448" s="111">
        <v>1</v>
      </c>
      <c r="J448" s="112">
        <v>4987482103954</v>
      </c>
      <c r="K448" s="113">
        <v>33000</v>
      </c>
      <c r="L448" s="113">
        <v>33000</v>
      </c>
      <c r="M448" s="123" t="s">
        <v>23</v>
      </c>
      <c r="N448" s="114" t="s">
        <v>23</v>
      </c>
      <c r="O448" s="123">
        <v>37144000</v>
      </c>
      <c r="P448" s="111" t="s">
        <v>75</v>
      </c>
      <c r="Q448" s="116" t="s">
        <v>76</v>
      </c>
      <c r="R448" s="109"/>
      <c r="S448" s="177"/>
    </row>
    <row r="449" spans="1:19">
      <c r="A449" s="111">
        <v>242560</v>
      </c>
      <c r="B449" s="121"/>
      <c r="C449" s="121"/>
      <c r="D449" s="109" t="s">
        <v>598</v>
      </c>
      <c r="E449" s="110" t="s">
        <v>599</v>
      </c>
      <c r="F449" s="111">
        <v>242560</v>
      </c>
      <c r="G449" s="109" t="s">
        <v>681</v>
      </c>
      <c r="H449" s="118"/>
      <c r="I449" s="111">
        <v>1</v>
      </c>
      <c r="J449" s="112">
        <v>4987482148085</v>
      </c>
      <c r="K449" s="113">
        <v>33000</v>
      </c>
      <c r="L449" s="113">
        <v>33000</v>
      </c>
      <c r="M449" s="144" t="s">
        <v>23</v>
      </c>
      <c r="N449" s="114" t="s">
        <v>23</v>
      </c>
      <c r="O449" s="123">
        <v>35692000</v>
      </c>
      <c r="P449" s="111" t="s">
        <v>75</v>
      </c>
      <c r="Q449" s="116" t="s">
        <v>76</v>
      </c>
      <c r="R449" s="109"/>
      <c r="S449" s="177"/>
    </row>
    <row r="450" spans="1:19">
      <c r="A450" s="126">
        <v>242562</v>
      </c>
      <c r="B450" s="150"/>
      <c r="C450" s="150"/>
      <c r="D450" s="128" t="s">
        <v>577</v>
      </c>
      <c r="E450" s="129" t="s">
        <v>578</v>
      </c>
      <c r="F450" s="126">
        <v>242562</v>
      </c>
      <c r="G450" s="109" t="s">
        <v>682</v>
      </c>
      <c r="H450" s="142"/>
      <c r="I450" s="126">
        <v>1</v>
      </c>
      <c r="J450" s="143">
        <v>4987482148146</v>
      </c>
      <c r="K450" s="113">
        <v>88000</v>
      </c>
      <c r="L450" s="113">
        <v>88000</v>
      </c>
      <c r="M450" s="144" t="s">
        <v>23</v>
      </c>
      <c r="N450" s="114" t="s">
        <v>23</v>
      </c>
      <c r="O450" s="144">
        <v>37086000</v>
      </c>
      <c r="P450" s="126" t="s">
        <v>75</v>
      </c>
      <c r="Q450" s="145" t="s">
        <v>76</v>
      </c>
      <c r="R450" s="128"/>
      <c r="S450" s="189"/>
    </row>
    <row r="451" spans="1:19">
      <c r="A451" s="141">
        <v>242566</v>
      </c>
      <c r="B451" s="150"/>
      <c r="C451" s="150"/>
      <c r="D451" s="128" t="s">
        <v>577</v>
      </c>
      <c r="E451" s="129" t="s">
        <v>578</v>
      </c>
      <c r="F451" s="141">
        <v>242566</v>
      </c>
      <c r="G451" s="128" t="s">
        <v>683</v>
      </c>
      <c r="H451" s="142"/>
      <c r="I451" s="111">
        <v>1</v>
      </c>
      <c r="J451" s="143">
        <v>4987482148160</v>
      </c>
      <c r="K451" s="113">
        <v>88000</v>
      </c>
      <c r="L451" s="113">
        <v>88000</v>
      </c>
      <c r="M451" s="123" t="s">
        <v>23</v>
      </c>
      <c r="N451" s="114" t="s">
        <v>23</v>
      </c>
      <c r="O451" s="144">
        <v>37086000</v>
      </c>
      <c r="P451" s="111" t="s">
        <v>75</v>
      </c>
      <c r="Q451" s="116" t="s">
        <v>76</v>
      </c>
      <c r="R451" s="128"/>
      <c r="S451" s="189"/>
    </row>
    <row r="452" spans="1:19">
      <c r="A452" s="141">
        <v>242567</v>
      </c>
      <c r="B452" s="150"/>
      <c r="C452" s="150"/>
      <c r="D452" s="128" t="s">
        <v>577</v>
      </c>
      <c r="E452" s="129" t="s">
        <v>578</v>
      </c>
      <c r="F452" s="141">
        <v>242567</v>
      </c>
      <c r="G452" s="128" t="s">
        <v>684</v>
      </c>
      <c r="H452" s="142"/>
      <c r="I452" s="111">
        <v>1</v>
      </c>
      <c r="J452" s="143">
        <v>4987482148184</v>
      </c>
      <c r="K452" s="113">
        <v>88000</v>
      </c>
      <c r="L452" s="113">
        <v>88000</v>
      </c>
      <c r="M452" s="123" t="s">
        <v>23</v>
      </c>
      <c r="N452" s="114" t="s">
        <v>23</v>
      </c>
      <c r="O452" s="144">
        <v>37086000</v>
      </c>
      <c r="P452" s="111" t="s">
        <v>81</v>
      </c>
      <c r="Q452" s="116" t="s">
        <v>76</v>
      </c>
      <c r="R452" s="128"/>
      <c r="S452" s="189"/>
    </row>
    <row r="453" spans="1:19">
      <c r="A453" s="108">
        <v>242672</v>
      </c>
      <c r="B453" s="121"/>
      <c r="C453" s="121"/>
      <c r="D453" s="109" t="s">
        <v>26</v>
      </c>
      <c r="E453" s="110" t="s">
        <v>26</v>
      </c>
      <c r="F453" s="111">
        <v>242672</v>
      </c>
      <c r="G453" s="109" t="s">
        <v>685</v>
      </c>
      <c r="H453" s="118"/>
      <c r="I453" s="111">
        <v>1</v>
      </c>
      <c r="J453" s="112">
        <v>4987482147965</v>
      </c>
      <c r="K453" s="113">
        <v>2640000</v>
      </c>
      <c r="L453" s="113">
        <v>2640000</v>
      </c>
      <c r="M453" s="144" t="s">
        <v>23</v>
      </c>
      <c r="N453" s="114" t="s">
        <v>23</v>
      </c>
      <c r="O453" s="144" t="s">
        <v>26</v>
      </c>
      <c r="P453" s="126" t="s">
        <v>26</v>
      </c>
      <c r="Q453" s="145" t="s">
        <v>26</v>
      </c>
      <c r="R453" s="109"/>
      <c r="S453" s="177"/>
    </row>
    <row r="454" spans="1:19">
      <c r="A454" s="108">
        <v>242694</v>
      </c>
      <c r="B454" s="109"/>
      <c r="C454" s="109"/>
      <c r="D454" s="109" t="s">
        <v>641</v>
      </c>
      <c r="E454" s="110" t="s">
        <v>641</v>
      </c>
      <c r="F454" s="111">
        <v>242694</v>
      </c>
      <c r="G454" s="117" t="s">
        <v>686</v>
      </c>
      <c r="H454" s="118"/>
      <c r="I454" s="111">
        <v>1</v>
      </c>
      <c r="J454" s="112">
        <v>4987482149679</v>
      </c>
      <c r="K454" s="113">
        <v>5000</v>
      </c>
      <c r="L454" s="113">
        <v>5000</v>
      </c>
      <c r="M454" s="123" t="s">
        <v>23</v>
      </c>
      <c r="N454" s="114" t="s">
        <v>23</v>
      </c>
      <c r="O454" s="144" t="s">
        <v>26</v>
      </c>
      <c r="P454" s="111" t="s">
        <v>26</v>
      </c>
      <c r="Q454" s="116" t="s">
        <v>26</v>
      </c>
      <c r="R454" s="109"/>
      <c r="S454" s="177"/>
    </row>
    <row r="455" spans="1:19">
      <c r="A455" s="108">
        <v>242695</v>
      </c>
      <c r="B455" s="109"/>
      <c r="C455" s="109"/>
      <c r="D455" s="109" t="s">
        <v>641</v>
      </c>
      <c r="E455" s="110" t="s">
        <v>641</v>
      </c>
      <c r="F455" s="111">
        <v>242695</v>
      </c>
      <c r="G455" s="117" t="s">
        <v>687</v>
      </c>
      <c r="H455" s="118"/>
      <c r="I455" s="111">
        <v>1</v>
      </c>
      <c r="J455" s="112">
        <v>4987482149686</v>
      </c>
      <c r="K455" s="113">
        <v>5000</v>
      </c>
      <c r="L455" s="113">
        <v>5000</v>
      </c>
      <c r="M455" s="123" t="s">
        <v>23</v>
      </c>
      <c r="N455" s="114" t="s">
        <v>23</v>
      </c>
      <c r="O455" s="144" t="s">
        <v>26</v>
      </c>
      <c r="P455" s="111" t="s">
        <v>26</v>
      </c>
      <c r="Q455" s="116" t="s">
        <v>26</v>
      </c>
      <c r="R455" s="109"/>
      <c r="S455" s="177"/>
    </row>
    <row r="456" spans="1:19">
      <c r="A456" s="131">
        <v>251001</v>
      </c>
      <c r="B456" s="109"/>
      <c r="C456" s="109"/>
      <c r="D456" s="109" t="s">
        <v>688</v>
      </c>
      <c r="E456" s="110" t="s">
        <v>689</v>
      </c>
      <c r="F456" s="132">
        <v>251001</v>
      </c>
      <c r="G456" s="109" t="s">
        <v>690</v>
      </c>
      <c r="H456" s="109"/>
      <c r="I456" s="111">
        <v>1</v>
      </c>
      <c r="J456" s="112">
        <v>4987482509817</v>
      </c>
      <c r="K456" s="113">
        <v>44000</v>
      </c>
      <c r="L456" s="113">
        <v>46000</v>
      </c>
      <c r="M456" s="126" t="s">
        <v>23</v>
      </c>
      <c r="N456" s="111" t="s">
        <v>23</v>
      </c>
      <c r="O456" s="126">
        <v>37839002</v>
      </c>
      <c r="P456" s="126" t="s">
        <v>24</v>
      </c>
      <c r="Q456" s="145" t="s">
        <v>141</v>
      </c>
      <c r="R456" s="109"/>
      <c r="S456" s="178" t="s">
        <v>179</v>
      </c>
    </row>
    <row r="457" spans="1:19">
      <c r="A457" s="131">
        <v>251002</v>
      </c>
      <c r="B457" s="109"/>
      <c r="C457" s="109"/>
      <c r="D457" s="128" t="s">
        <v>688</v>
      </c>
      <c r="E457" s="129" t="s">
        <v>689</v>
      </c>
      <c r="F457" s="132">
        <v>251002</v>
      </c>
      <c r="G457" s="109" t="s">
        <v>691</v>
      </c>
      <c r="H457" s="109"/>
      <c r="I457" s="111">
        <v>1</v>
      </c>
      <c r="J457" s="112">
        <v>4987482509824</v>
      </c>
      <c r="K457" s="113">
        <v>44000</v>
      </c>
      <c r="L457" s="113">
        <v>46000</v>
      </c>
      <c r="M457" s="111" t="s">
        <v>23</v>
      </c>
      <c r="N457" s="111" t="s">
        <v>23</v>
      </c>
      <c r="O457" s="126">
        <v>37839002</v>
      </c>
      <c r="P457" s="111" t="s">
        <v>24</v>
      </c>
      <c r="Q457" s="116" t="s">
        <v>141</v>
      </c>
      <c r="R457" s="109"/>
      <c r="S457" s="178" t="s">
        <v>179</v>
      </c>
    </row>
    <row r="458" spans="1:19">
      <c r="A458" s="131">
        <v>251003</v>
      </c>
      <c r="B458" s="109"/>
      <c r="C458" s="109"/>
      <c r="D458" s="128" t="s">
        <v>688</v>
      </c>
      <c r="E458" s="129" t="s">
        <v>689</v>
      </c>
      <c r="F458" s="132">
        <v>251003</v>
      </c>
      <c r="G458" s="109" t="s">
        <v>692</v>
      </c>
      <c r="H458" s="109"/>
      <c r="I458" s="111">
        <v>1</v>
      </c>
      <c r="J458" s="112">
        <v>4987482509831</v>
      </c>
      <c r="K458" s="113">
        <v>44000</v>
      </c>
      <c r="L458" s="113">
        <v>46000</v>
      </c>
      <c r="M458" s="111" t="s">
        <v>23</v>
      </c>
      <c r="N458" s="111" t="s">
        <v>23</v>
      </c>
      <c r="O458" s="126">
        <v>37839002</v>
      </c>
      <c r="P458" s="111" t="s">
        <v>24</v>
      </c>
      <c r="Q458" s="116" t="s">
        <v>141</v>
      </c>
      <c r="R458" s="109"/>
      <c r="S458" s="177"/>
    </row>
    <row r="459" spans="1:19">
      <c r="A459" s="131">
        <v>251004</v>
      </c>
      <c r="B459" s="109"/>
      <c r="C459" s="109"/>
      <c r="D459" s="128" t="s">
        <v>688</v>
      </c>
      <c r="E459" s="129" t="s">
        <v>689</v>
      </c>
      <c r="F459" s="132">
        <v>251004</v>
      </c>
      <c r="G459" s="109" t="s">
        <v>693</v>
      </c>
      <c r="H459" s="109"/>
      <c r="I459" s="111">
        <v>1</v>
      </c>
      <c r="J459" s="112">
        <v>4987482509848</v>
      </c>
      <c r="K459" s="113">
        <v>44000</v>
      </c>
      <c r="L459" s="113">
        <v>46000</v>
      </c>
      <c r="M459" s="126" t="s">
        <v>23</v>
      </c>
      <c r="N459" s="111" t="s">
        <v>23</v>
      </c>
      <c r="O459" s="126">
        <v>37839002</v>
      </c>
      <c r="P459" s="126" t="s">
        <v>24</v>
      </c>
      <c r="Q459" s="145" t="s">
        <v>141</v>
      </c>
      <c r="R459" s="109"/>
      <c r="S459" s="177"/>
    </row>
    <row r="460" spans="1:19">
      <c r="A460" s="131">
        <v>251005</v>
      </c>
      <c r="B460" s="109"/>
      <c r="C460" s="109"/>
      <c r="D460" s="109" t="s">
        <v>688</v>
      </c>
      <c r="E460" s="110" t="s">
        <v>689</v>
      </c>
      <c r="F460" s="132">
        <v>251005</v>
      </c>
      <c r="G460" s="109" t="s">
        <v>694</v>
      </c>
      <c r="H460" s="109"/>
      <c r="I460" s="111">
        <v>1</v>
      </c>
      <c r="J460" s="112">
        <v>4987482509855</v>
      </c>
      <c r="K460" s="113">
        <v>44000</v>
      </c>
      <c r="L460" s="113">
        <v>46000</v>
      </c>
      <c r="M460" s="111" t="s">
        <v>23</v>
      </c>
      <c r="N460" s="111" t="s">
        <v>23</v>
      </c>
      <c r="O460" s="126">
        <v>37839002</v>
      </c>
      <c r="P460" s="111" t="s">
        <v>24</v>
      </c>
      <c r="Q460" s="116" t="s">
        <v>141</v>
      </c>
      <c r="R460" s="109"/>
      <c r="S460" s="177"/>
    </row>
    <row r="461" spans="1:19">
      <c r="A461" s="131">
        <v>251006</v>
      </c>
      <c r="B461" s="109"/>
      <c r="C461" s="109"/>
      <c r="D461" s="109" t="s">
        <v>688</v>
      </c>
      <c r="E461" s="110" t="s">
        <v>689</v>
      </c>
      <c r="F461" s="132">
        <v>251006</v>
      </c>
      <c r="G461" s="109" t="s">
        <v>695</v>
      </c>
      <c r="H461" s="109"/>
      <c r="I461" s="111">
        <v>1</v>
      </c>
      <c r="J461" s="112">
        <v>4987482509862</v>
      </c>
      <c r="K461" s="113">
        <v>44000</v>
      </c>
      <c r="L461" s="113">
        <v>46000</v>
      </c>
      <c r="M461" s="111" t="s">
        <v>23</v>
      </c>
      <c r="N461" s="111" t="s">
        <v>23</v>
      </c>
      <c r="O461" s="126">
        <v>37839002</v>
      </c>
      <c r="P461" s="111" t="s">
        <v>24</v>
      </c>
      <c r="Q461" s="116" t="s">
        <v>141</v>
      </c>
      <c r="R461" s="109"/>
      <c r="S461" s="178" t="s">
        <v>179</v>
      </c>
    </row>
    <row r="462" spans="1:19">
      <c r="A462" s="131">
        <v>251007</v>
      </c>
      <c r="B462" s="151"/>
      <c r="C462" s="151"/>
      <c r="D462" s="109" t="s">
        <v>688</v>
      </c>
      <c r="E462" s="110" t="s">
        <v>689</v>
      </c>
      <c r="F462" s="131">
        <v>251007</v>
      </c>
      <c r="G462" s="151" t="s">
        <v>696</v>
      </c>
      <c r="H462" s="151"/>
      <c r="I462" s="111">
        <v>1</v>
      </c>
      <c r="J462" s="152">
        <v>4987482509879</v>
      </c>
      <c r="K462" s="153">
        <v>44000</v>
      </c>
      <c r="L462" s="153">
        <v>46000</v>
      </c>
      <c r="M462" s="111" t="s">
        <v>23</v>
      </c>
      <c r="N462" s="111" t="s">
        <v>23</v>
      </c>
      <c r="O462" s="126">
        <v>37839002</v>
      </c>
      <c r="P462" s="111" t="s">
        <v>24</v>
      </c>
      <c r="Q462" s="116" t="s">
        <v>141</v>
      </c>
      <c r="R462" s="151"/>
      <c r="S462" s="190" t="s">
        <v>179</v>
      </c>
    </row>
    <row r="463" spans="1:19">
      <c r="A463" s="108">
        <v>251720</v>
      </c>
      <c r="B463" s="109"/>
      <c r="C463" s="109"/>
      <c r="D463" s="128" t="s">
        <v>697</v>
      </c>
      <c r="E463" s="129" t="s">
        <v>698</v>
      </c>
      <c r="F463" s="111">
        <v>251720</v>
      </c>
      <c r="G463" s="109" t="s">
        <v>699</v>
      </c>
      <c r="H463" s="109"/>
      <c r="I463" s="111">
        <v>1</v>
      </c>
      <c r="J463" s="112">
        <v>4987482544368</v>
      </c>
      <c r="K463" s="113">
        <v>50600</v>
      </c>
      <c r="L463" s="113">
        <v>52000</v>
      </c>
      <c r="M463" s="111" t="s">
        <v>23</v>
      </c>
      <c r="N463" s="111" t="s">
        <v>23</v>
      </c>
      <c r="O463" s="126">
        <v>37839002</v>
      </c>
      <c r="P463" s="111" t="s">
        <v>24</v>
      </c>
      <c r="Q463" s="116" t="s">
        <v>141</v>
      </c>
      <c r="R463" s="109"/>
      <c r="S463" s="177"/>
    </row>
    <row r="464" spans="1:19">
      <c r="A464" s="108">
        <v>251721</v>
      </c>
      <c r="B464" s="151"/>
      <c r="C464" s="151"/>
      <c r="D464" s="109" t="s">
        <v>697</v>
      </c>
      <c r="E464" s="110" t="s">
        <v>698</v>
      </c>
      <c r="F464" s="108">
        <v>251721</v>
      </c>
      <c r="G464" s="151" t="s">
        <v>700</v>
      </c>
      <c r="H464" s="151"/>
      <c r="I464" s="111">
        <v>1</v>
      </c>
      <c r="J464" s="152">
        <v>4987482544375</v>
      </c>
      <c r="K464" s="153">
        <v>50600</v>
      </c>
      <c r="L464" s="191">
        <v>52000</v>
      </c>
      <c r="M464" s="126" t="s">
        <v>23</v>
      </c>
      <c r="N464" s="111" t="s">
        <v>23</v>
      </c>
      <c r="O464" s="126">
        <v>37839002</v>
      </c>
      <c r="P464" s="126" t="s">
        <v>24</v>
      </c>
      <c r="Q464" s="145" t="s">
        <v>141</v>
      </c>
      <c r="R464" s="109"/>
      <c r="S464" s="192"/>
    </row>
    <row r="465" spans="1:19">
      <c r="A465" s="108">
        <v>251722</v>
      </c>
      <c r="B465" s="109"/>
      <c r="C465" s="109"/>
      <c r="D465" s="109" t="s">
        <v>697</v>
      </c>
      <c r="E465" s="110" t="s">
        <v>698</v>
      </c>
      <c r="F465" s="111">
        <v>251722</v>
      </c>
      <c r="G465" s="109" t="s">
        <v>701</v>
      </c>
      <c r="H465" s="109"/>
      <c r="I465" s="111">
        <v>1</v>
      </c>
      <c r="J465" s="112">
        <v>4987482544382</v>
      </c>
      <c r="K465" s="113">
        <v>50600</v>
      </c>
      <c r="L465" s="113">
        <v>52000</v>
      </c>
      <c r="M465" s="111" t="s">
        <v>23</v>
      </c>
      <c r="N465" s="111" t="s">
        <v>23</v>
      </c>
      <c r="O465" s="126">
        <v>37839002</v>
      </c>
      <c r="P465" s="111" t="s">
        <v>24</v>
      </c>
      <c r="Q465" s="116" t="s">
        <v>141</v>
      </c>
      <c r="R465" s="109"/>
      <c r="S465" s="177"/>
    </row>
    <row r="466" spans="1:19">
      <c r="A466" s="108">
        <v>251723</v>
      </c>
      <c r="B466" s="109"/>
      <c r="C466" s="109"/>
      <c r="D466" s="109" t="s">
        <v>697</v>
      </c>
      <c r="E466" s="110" t="s">
        <v>698</v>
      </c>
      <c r="F466" s="111">
        <v>251723</v>
      </c>
      <c r="G466" s="109" t="s">
        <v>702</v>
      </c>
      <c r="H466" s="109"/>
      <c r="I466" s="111">
        <v>1</v>
      </c>
      <c r="J466" s="112">
        <v>4987482544399</v>
      </c>
      <c r="K466" s="113">
        <v>50600</v>
      </c>
      <c r="L466" s="113">
        <v>52000</v>
      </c>
      <c r="M466" s="111" t="s">
        <v>23</v>
      </c>
      <c r="N466" s="111" t="s">
        <v>23</v>
      </c>
      <c r="O466" s="126">
        <v>37839002</v>
      </c>
      <c r="P466" s="111" t="s">
        <v>24</v>
      </c>
      <c r="Q466" s="116" t="s">
        <v>141</v>
      </c>
      <c r="R466" s="109"/>
      <c r="S466" s="177"/>
    </row>
    <row r="467" spans="1:19">
      <c r="A467" s="108">
        <v>252107</v>
      </c>
      <c r="B467" s="109"/>
      <c r="C467" s="109"/>
      <c r="D467" s="128" t="s">
        <v>703</v>
      </c>
      <c r="E467" s="129" t="s">
        <v>704</v>
      </c>
      <c r="F467" s="111">
        <v>252107</v>
      </c>
      <c r="G467" s="117" t="s">
        <v>705</v>
      </c>
      <c r="H467" s="118"/>
      <c r="I467" s="111">
        <v>1</v>
      </c>
      <c r="J467" s="112">
        <v>4987482106504</v>
      </c>
      <c r="K467" s="113">
        <v>121000</v>
      </c>
      <c r="L467" s="113">
        <v>138000</v>
      </c>
      <c r="M467" s="111" t="s">
        <v>23</v>
      </c>
      <c r="N467" s="111" t="s">
        <v>23</v>
      </c>
      <c r="O467" s="126">
        <v>70962012</v>
      </c>
      <c r="P467" s="111" t="s">
        <v>24</v>
      </c>
      <c r="Q467" s="116" t="s">
        <v>141</v>
      </c>
      <c r="R467" s="109"/>
      <c r="S467" s="177"/>
    </row>
    <row r="468" spans="1:19">
      <c r="A468" s="108">
        <v>252111</v>
      </c>
      <c r="B468" s="109"/>
      <c r="C468" s="109"/>
      <c r="D468" s="109" t="s">
        <v>706</v>
      </c>
      <c r="E468" s="110" t="s">
        <v>707</v>
      </c>
      <c r="F468" s="111">
        <v>252111</v>
      </c>
      <c r="G468" s="117" t="s">
        <v>708</v>
      </c>
      <c r="H468" s="118"/>
      <c r="I468" s="111">
        <v>1</v>
      </c>
      <c r="J468" s="112">
        <v>4987482106474</v>
      </c>
      <c r="K468" s="113">
        <v>126500</v>
      </c>
      <c r="L468" s="113">
        <v>145000</v>
      </c>
      <c r="M468" s="111" t="s">
        <v>23</v>
      </c>
      <c r="N468" s="111" t="s">
        <v>23</v>
      </c>
      <c r="O468" s="126">
        <v>70962012</v>
      </c>
      <c r="P468" s="111" t="s">
        <v>24</v>
      </c>
      <c r="Q468" s="116" t="s">
        <v>141</v>
      </c>
      <c r="R468" s="109"/>
      <c r="S468" s="177"/>
    </row>
    <row r="469" spans="1:19">
      <c r="A469" s="108">
        <v>252112</v>
      </c>
      <c r="B469" s="151"/>
      <c r="C469" s="151"/>
      <c r="D469" s="109" t="s">
        <v>706</v>
      </c>
      <c r="E469" s="110" t="s">
        <v>707</v>
      </c>
      <c r="F469" s="108">
        <v>252112</v>
      </c>
      <c r="G469" s="154" t="s">
        <v>709</v>
      </c>
      <c r="H469" s="155"/>
      <c r="I469" s="111">
        <v>1</v>
      </c>
      <c r="J469" s="152">
        <v>4987482106481</v>
      </c>
      <c r="K469" s="153">
        <v>126500</v>
      </c>
      <c r="L469" s="191">
        <v>145000</v>
      </c>
      <c r="M469" s="126" t="s">
        <v>23</v>
      </c>
      <c r="N469" s="111" t="s">
        <v>23</v>
      </c>
      <c r="O469" s="126">
        <v>70962012</v>
      </c>
      <c r="P469" s="126" t="s">
        <v>24</v>
      </c>
      <c r="Q469" s="116" t="s">
        <v>141</v>
      </c>
      <c r="R469" s="109"/>
      <c r="S469" s="192"/>
    </row>
    <row r="470" spans="1:19">
      <c r="A470" s="108">
        <v>252113</v>
      </c>
      <c r="B470" s="109"/>
      <c r="C470" s="109"/>
      <c r="D470" s="109" t="s">
        <v>706</v>
      </c>
      <c r="E470" s="110" t="s">
        <v>707</v>
      </c>
      <c r="F470" s="111">
        <v>252113</v>
      </c>
      <c r="G470" s="117" t="s">
        <v>710</v>
      </c>
      <c r="H470" s="118"/>
      <c r="I470" s="111">
        <v>1</v>
      </c>
      <c r="J470" s="112">
        <v>4987482106498</v>
      </c>
      <c r="K470" s="113">
        <v>126500</v>
      </c>
      <c r="L470" s="113">
        <v>145000</v>
      </c>
      <c r="M470" s="111" t="s">
        <v>23</v>
      </c>
      <c r="N470" s="111" t="s">
        <v>23</v>
      </c>
      <c r="O470" s="126">
        <v>70962012</v>
      </c>
      <c r="P470" s="111" t="s">
        <v>24</v>
      </c>
      <c r="Q470" s="116" t="s">
        <v>141</v>
      </c>
      <c r="R470" s="109"/>
      <c r="S470" s="177"/>
    </row>
    <row r="471" spans="1:19">
      <c r="A471" s="108">
        <v>253110</v>
      </c>
      <c r="B471" s="109"/>
      <c r="C471" s="109"/>
      <c r="D471" s="128" t="s">
        <v>124</v>
      </c>
      <c r="E471" s="129" t="s">
        <v>125</v>
      </c>
      <c r="F471" s="108">
        <v>253110</v>
      </c>
      <c r="G471" s="117" t="s">
        <v>711</v>
      </c>
      <c r="H471" s="118"/>
      <c r="I471" s="111">
        <v>1</v>
      </c>
      <c r="J471" s="143">
        <v>4987482508780</v>
      </c>
      <c r="K471" s="113">
        <v>110000</v>
      </c>
      <c r="L471" s="193">
        <v>121000.00000000001</v>
      </c>
      <c r="M471" s="116" t="s">
        <v>23</v>
      </c>
      <c r="N471" s="111" t="s">
        <v>23</v>
      </c>
      <c r="O471" s="111">
        <v>70966001</v>
      </c>
      <c r="P471" s="111" t="s">
        <v>75</v>
      </c>
      <c r="Q471" s="116" t="s">
        <v>82</v>
      </c>
      <c r="R471" s="109"/>
      <c r="S471" s="177"/>
    </row>
    <row r="472" spans="1:19">
      <c r="A472" s="141">
        <v>253111</v>
      </c>
      <c r="B472" s="128"/>
      <c r="C472" s="128"/>
      <c r="D472" s="128" t="s">
        <v>124</v>
      </c>
      <c r="E472" s="129" t="s">
        <v>125</v>
      </c>
      <c r="F472" s="141">
        <v>253111</v>
      </c>
      <c r="G472" s="156" t="s">
        <v>712</v>
      </c>
      <c r="H472" s="142"/>
      <c r="I472" s="111">
        <v>1</v>
      </c>
      <c r="J472" s="143">
        <v>4987482508797</v>
      </c>
      <c r="K472" s="113">
        <v>110000</v>
      </c>
      <c r="L472" s="113">
        <v>121000.00000000001</v>
      </c>
      <c r="M472" s="126" t="s">
        <v>23</v>
      </c>
      <c r="N472" s="111" t="s">
        <v>23</v>
      </c>
      <c r="O472" s="126">
        <v>70966001</v>
      </c>
      <c r="P472" s="111" t="s">
        <v>75</v>
      </c>
      <c r="Q472" s="116" t="s">
        <v>82</v>
      </c>
      <c r="R472" s="128"/>
      <c r="S472" s="189"/>
    </row>
    <row r="473" spans="1:19">
      <c r="A473" s="141">
        <v>253112</v>
      </c>
      <c r="B473" s="128"/>
      <c r="C473" s="128"/>
      <c r="D473" s="128" t="s">
        <v>124</v>
      </c>
      <c r="E473" s="129" t="s">
        <v>125</v>
      </c>
      <c r="F473" s="141">
        <v>253112</v>
      </c>
      <c r="G473" s="156" t="s">
        <v>713</v>
      </c>
      <c r="H473" s="142"/>
      <c r="I473" s="126">
        <v>1</v>
      </c>
      <c r="J473" s="143">
        <v>4987482508803</v>
      </c>
      <c r="K473" s="113">
        <v>110000</v>
      </c>
      <c r="L473" s="113">
        <v>121000.00000000001</v>
      </c>
      <c r="M473" s="126" t="s">
        <v>23</v>
      </c>
      <c r="N473" s="111" t="s">
        <v>23</v>
      </c>
      <c r="O473" s="126">
        <v>70966001</v>
      </c>
      <c r="P473" s="126" t="s">
        <v>75</v>
      </c>
      <c r="Q473" s="116" t="s">
        <v>82</v>
      </c>
      <c r="R473" s="128"/>
      <c r="S473" s="189"/>
    </row>
    <row r="474" spans="1:19">
      <c r="A474" s="108">
        <v>253113</v>
      </c>
      <c r="B474" s="109"/>
      <c r="C474" s="109"/>
      <c r="D474" s="128" t="s">
        <v>124</v>
      </c>
      <c r="E474" s="129" t="s">
        <v>125</v>
      </c>
      <c r="F474" s="111">
        <v>253113</v>
      </c>
      <c r="G474" s="117" t="s">
        <v>714</v>
      </c>
      <c r="H474" s="118"/>
      <c r="I474" s="111">
        <v>1</v>
      </c>
      <c r="J474" s="112">
        <v>4987482508810</v>
      </c>
      <c r="K474" s="113">
        <v>110000</v>
      </c>
      <c r="L474" s="113">
        <v>121000.00000000001</v>
      </c>
      <c r="M474" s="126" t="s">
        <v>23</v>
      </c>
      <c r="N474" s="111" t="s">
        <v>23</v>
      </c>
      <c r="O474" s="126">
        <v>70966001</v>
      </c>
      <c r="P474" s="126" t="s">
        <v>75</v>
      </c>
      <c r="Q474" s="116" t="s">
        <v>82</v>
      </c>
      <c r="R474" s="109"/>
      <c r="S474" s="177"/>
    </row>
    <row r="475" spans="1:19">
      <c r="A475" s="108">
        <v>254514</v>
      </c>
      <c r="B475" s="109"/>
      <c r="C475" s="109"/>
      <c r="D475" s="109" t="s">
        <v>169</v>
      </c>
      <c r="E475" s="110" t="s">
        <v>170</v>
      </c>
      <c r="F475" s="108">
        <v>254514</v>
      </c>
      <c r="G475" s="109" t="s">
        <v>715</v>
      </c>
      <c r="H475" s="109"/>
      <c r="I475" s="111">
        <v>6</v>
      </c>
      <c r="J475" s="130">
        <v>4987482509282</v>
      </c>
      <c r="K475" s="113">
        <v>66000</v>
      </c>
      <c r="L475" s="113">
        <v>77000</v>
      </c>
      <c r="M475" s="126" t="s">
        <v>23</v>
      </c>
      <c r="N475" s="111" t="s">
        <v>23</v>
      </c>
      <c r="O475" s="111">
        <v>70966002</v>
      </c>
      <c r="P475" s="126" t="s">
        <v>24</v>
      </c>
      <c r="Q475" s="145" t="s">
        <v>141</v>
      </c>
      <c r="R475" s="109"/>
      <c r="S475" s="177"/>
    </row>
    <row r="476" spans="1:19">
      <c r="A476" s="135">
        <v>254730</v>
      </c>
      <c r="B476" s="109"/>
      <c r="C476" s="109"/>
      <c r="D476" s="109" t="s">
        <v>124</v>
      </c>
      <c r="E476" s="110" t="s">
        <v>125</v>
      </c>
      <c r="F476" s="135">
        <v>254730</v>
      </c>
      <c r="G476" s="109" t="s">
        <v>716</v>
      </c>
      <c r="H476" s="109"/>
      <c r="I476" s="111">
        <v>1</v>
      </c>
      <c r="J476" s="112">
        <v>4987482545693</v>
      </c>
      <c r="K476" s="113">
        <v>198000</v>
      </c>
      <c r="L476" s="113">
        <v>217800.00000000003</v>
      </c>
      <c r="M476" s="111" t="s">
        <v>23</v>
      </c>
      <c r="N476" s="111" t="s">
        <v>23</v>
      </c>
      <c r="O476" s="111">
        <v>70966001</v>
      </c>
      <c r="P476" s="126" t="s">
        <v>81</v>
      </c>
      <c r="Q476" s="116" t="s">
        <v>82</v>
      </c>
      <c r="R476" s="109"/>
      <c r="S476" s="177"/>
    </row>
    <row r="477" spans="1:19">
      <c r="A477" s="108">
        <v>270106</v>
      </c>
      <c r="B477" s="109"/>
      <c r="C477" s="109"/>
      <c r="D477" s="109" t="s">
        <v>296</v>
      </c>
      <c r="E477" s="110" t="s">
        <v>297</v>
      </c>
      <c r="F477" s="108">
        <v>270106</v>
      </c>
      <c r="G477" s="109" t="s">
        <v>717</v>
      </c>
      <c r="H477" s="109"/>
      <c r="I477" s="111">
        <v>1</v>
      </c>
      <c r="J477" s="112">
        <v>4987482508964</v>
      </c>
      <c r="K477" s="113">
        <v>220000</v>
      </c>
      <c r="L477" s="113">
        <v>242000.00000000003</v>
      </c>
      <c r="M477" s="111" t="s">
        <v>23</v>
      </c>
      <c r="N477" s="111" t="s">
        <v>23</v>
      </c>
      <c r="O477" s="111">
        <v>70966001</v>
      </c>
      <c r="P477" s="126" t="s">
        <v>81</v>
      </c>
      <c r="Q477" s="145" t="s">
        <v>82</v>
      </c>
      <c r="R477" s="109"/>
      <c r="S477" s="177"/>
    </row>
    <row r="478" spans="1:19">
      <c r="A478" s="108">
        <v>270107</v>
      </c>
      <c r="B478" s="109"/>
      <c r="C478" s="109"/>
      <c r="D478" s="109" t="s">
        <v>296</v>
      </c>
      <c r="E478" s="110" t="s">
        <v>297</v>
      </c>
      <c r="F478" s="108">
        <v>270107</v>
      </c>
      <c r="G478" s="109" t="s">
        <v>718</v>
      </c>
      <c r="H478" s="109"/>
      <c r="I478" s="111">
        <v>1</v>
      </c>
      <c r="J478" s="112">
        <v>4987482508971</v>
      </c>
      <c r="K478" s="113">
        <v>220000</v>
      </c>
      <c r="L478" s="113">
        <v>242000.00000000003</v>
      </c>
      <c r="M478" s="126" t="s">
        <v>23</v>
      </c>
      <c r="N478" s="111" t="s">
        <v>23</v>
      </c>
      <c r="O478" s="111">
        <v>70966001</v>
      </c>
      <c r="P478" s="126" t="s">
        <v>81</v>
      </c>
      <c r="Q478" s="145" t="s">
        <v>82</v>
      </c>
      <c r="R478" s="109"/>
      <c r="S478" s="177"/>
    </row>
    <row r="479" spans="1:19">
      <c r="A479" s="141">
        <v>270108</v>
      </c>
      <c r="B479" s="128"/>
      <c r="C479" s="128"/>
      <c r="D479" s="109" t="s">
        <v>296</v>
      </c>
      <c r="E479" s="110" t="s">
        <v>297</v>
      </c>
      <c r="F479" s="141">
        <v>270108</v>
      </c>
      <c r="G479" s="128" t="s">
        <v>719</v>
      </c>
      <c r="H479" s="128"/>
      <c r="I479" s="126">
        <v>1</v>
      </c>
      <c r="J479" s="143">
        <v>4987482508988</v>
      </c>
      <c r="K479" s="113">
        <v>220000</v>
      </c>
      <c r="L479" s="113">
        <v>242000.00000000003</v>
      </c>
      <c r="M479" s="126" t="s">
        <v>23</v>
      </c>
      <c r="N479" s="111" t="s">
        <v>23</v>
      </c>
      <c r="O479" s="111">
        <v>70966001</v>
      </c>
      <c r="P479" s="126" t="s">
        <v>81</v>
      </c>
      <c r="Q479" s="116" t="s">
        <v>82</v>
      </c>
      <c r="R479" s="128"/>
      <c r="S479" s="189"/>
    </row>
    <row r="480" spans="1:19">
      <c r="A480" s="108">
        <v>270109</v>
      </c>
      <c r="B480" s="109"/>
      <c r="C480" s="109"/>
      <c r="D480" s="109" t="s">
        <v>296</v>
      </c>
      <c r="E480" s="110" t="s">
        <v>297</v>
      </c>
      <c r="F480" s="111">
        <v>270109</v>
      </c>
      <c r="G480" s="109" t="s">
        <v>720</v>
      </c>
      <c r="H480" s="109"/>
      <c r="I480" s="111">
        <v>1</v>
      </c>
      <c r="J480" s="112">
        <v>4987482508995</v>
      </c>
      <c r="K480" s="113">
        <v>220000</v>
      </c>
      <c r="L480" s="113">
        <v>242000.00000000003</v>
      </c>
      <c r="M480" s="126" t="s">
        <v>23</v>
      </c>
      <c r="N480" s="111" t="s">
        <v>23</v>
      </c>
      <c r="O480" s="111">
        <v>70966001</v>
      </c>
      <c r="P480" s="111" t="s">
        <v>81</v>
      </c>
      <c r="Q480" s="116" t="s">
        <v>82</v>
      </c>
      <c r="R480" s="109"/>
      <c r="S480" s="177"/>
    </row>
    <row r="481" spans="1:19">
      <c r="A481" s="108">
        <v>270120</v>
      </c>
      <c r="B481" s="109"/>
      <c r="C481" s="109"/>
      <c r="D481" s="109" t="s">
        <v>124</v>
      </c>
      <c r="E481" s="110" t="s">
        <v>125</v>
      </c>
      <c r="F481" s="111">
        <v>270120</v>
      </c>
      <c r="G481" s="109" t="s">
        <v>721</v>
      </c>
      <c r="H481" s="109"/>
      <c r="I481" s="111">
        <v>1</v>
      </c>
      <c r="J481" s="112">
        <v>4987482354028</v>
      </c>
      <c r="K481" s="113">
        <v>247500</v>
      </c>
      <c r="L481" s="113">
        <v>272300</v>
      </c>
      <c r="M481" s="126" t="s">
        <v>23</v>
      </c>
      <c r="N481" s="111" t="s">
        <v>23</v>
      </c>
      <c r="O481" s="111">
        <v>70966001</v>
      </c>
      <c r="P481" s="111" t="s">
        <v>81</v>
      </c>
      <c r="Q481" s="116" t="s">
        <v>82</v>
      </c>
      <c r="R481" s="109"/>
      <c r="S481" s="177"/>
    </row>
    <row r="482" spans="1:19" ht="43.2">
      <c r="A482" s="108">
        <v>280723</v>
      </c>
      <c r="B482" s="121" t="s">
        <v>383</v>
      </c>
      <c r="C482" s="109" t="s">
        <v>37</v>
      </c>
      <c r="D482" s="109" t="s">
        <v>722</v>
      </c>
      <c r="E482" s="110" t="s">
        <v>723</v>
      </c>
      <c r="F482" s="111">
        <v>280723</v>
      </c>
      <c r="G482" s="117" t="s">
        <v>724</v>
      </c>
      <c r="H482" s="118"/>
      <c r="I482" s="111">
        <v>1</v>
      </c>
      <c r="J482" s="112">
        <v>4987482141635</v>
      </c>
      <c r="K482" s="113">
        <v>103700</v>
      </c>
      <c r="L482" s="113">
        <v>105600</v>
      </c>
      <c r="M482" s="144" t="s">
        <v>387</v>
      </c>
      <c r="N482" s="119">
        <v>99200</v>
      </c>
      <c r="O482" s="123" t="s">
        <v>388</v>
      </c>
      <c r="P482" s="111" t="s">
        <v>43</v>
      </c>
      <c r="Q482" s="116" t="s">
        <v>389</v>
      </c>
      <c r="R482" s="109"/>
      <c r="S482" s="177"/>
    </row>
    <row r="483" spans="1:19" ht="43.2">
      <c r="A483" s="108">
        <v>280724</v>
      </c>
      <c r="B483" s="121" t="s">
        <v>383</v>
      </c>
      <c r="C483" s="109" t="s">
        <v>37</v>
      </c>
      <c r="D483" s="109" t="s">
        <v>722</v>
      </c>
      <c r="E483" s="110" t="s">
        <v>723</v>
      </c>
      <c r="F483" s="111">
        <v>280724</v>
      </c>
      <c r="G483" s="117" t="s">
        <v>725</v>
      </c>
      <c r="H483" s="118"/>
      <c r="I483" s="111">
        <v>1</v>
      </c>
      <c r="J483" s="112">
        <v>4987482141642</v>
      </c>
      <c r="K483" s="113">
        <v>103700</v>
      </c>
      <c r="L483" s="113">
        <v>105600</v>
      </c>
      <c r="M483" s="144" t="s">
        <v>387</v>
      </c>
      <c r="N483" s="119">
        <v>99200</v>
      </c>
      <c r="O483" s="123" t="s">
        <v>388</v>
      </c>
      <c r="P483" s="111" t="s">
        <v>43</v>
      </c>
      <c r="Q483" s="116" t="s">
        <v>389</v>
      </c>
      <c r="R483" s="109"/>
      <c r="S483" s="177"/>
    </row>
    <row r="484" spans="1:19" ht="43.2">
      <c r="A484" s="108">
        <v>280725</v>
      </c>
      <c r="B484" s="121" t="s">
        <v>383</v>
      </c>
      <c r="C484" s="109" t="s">
        <v>37</v>
      </c>
      <c r="D484" s="109" t="s">
        <v>722</v>
      </c>
      <c r="E484" s="110" t="s">
        <v>723</v>
      </c>
      <c r="F484" s="111">
        <v>280725</v>
      </c>
      <c r="G484" s="117" t="s">
        <v>726</v>
      </c>
      <c r="H484" s="118"/>
      <c r="I484" s="111">
        <v>1</v>
      </c>
      <c r="J484" s="112">
        <v>4987482141659</v>
      </c>
      <c r="K484" s="113">
        <v>103700</v>
      </c>
      <c r="L484" s="113">
        <v>107600</v>
      </c>
      <c r="M484" s="144" t="s">
        <v>387</v>
      </c>
      <c r="N484" s="119">
        <v>99200</v>
      </c>
      <c r="O484" s="123" t="s">
        <v>388</v>
      </c>
      <c r="P484" s="111" t="s">
        <v>43</v>
      </c>
      <c r="Q484" s="116" t="s">
        <v>389</v>
      </c>
      <c r="R484" s="109"/>
      <c r="S484" s="177"/>
    </row>
    <row r="485" spans="1:19" ht="43.2">
      <c r="A485" s="108">
        <v>280735</v>
      </c>
      <c r="B485" s="121" t="s">
        <v>383</v>
      </c>
      <c r="C485" s="109" t="s">
        <v>37</v>
      </c>
      <c r="D485" s="109" t="s">
        <v>722</v>
      </c>
      <c r="E485" s="110" t="s">
        <v>723</v>
      </c>
      <c r="F485" s="111">
        <v>280735</v>
      </c>
      <c r="G485" s="117" t="s">
        <v>727</v>
      </c>
      <c r="H485" s="118"/>
      <c r="I485" s="111">
        <v>1</v>
      </c>
      <c r="J485" s="112">
        <v>4987482141666</v>
      </c>
      <c r="K485" s="113">
        <v>103700</v>
      </c>
      <c r="L485" s="113">
        <v>105600</v>
      </c>
      <c r="M485" s="144" t="s">
        <v>387</v>
      </c>
      <c r="N485" s="119">
        <v>99200</v>
      </c>
      <c r="O485" s="123" t="s">
        <v>388</v>
      </c>
      <c r="P485" s="111" t="s">
        <v>43</v>
      </c>
      <c r="Q485" s="116" t="s">
        <v>389</v>
      </c>
      <c r="R485" s="109"/>
      <c r="S485" s="177"/>
    </row>
    <row r="486" spans="1:19" ht="43.2">
      <c r="A486" s="108">
        <v>280736</v>
      </c>
      <c r="B486" s="121" t="s">
        <v>383</v>
      </c>
      <c r="C486" s="109" t="s">
        <v>37</v>
      </c>
      <c r="D486" s="109" t="s">
        <v>722</v>
      </c>
      <c r="E486" s="110" t="s">
        <v>723</v>
      </c>
      <c r="F486" s="111">
        <v>280736</v>
      </c>
      <c r="G486" s="117" t="s">
        <v>728</v>
      </c>
      <c r="H486" s="118"/>
      <c r="I486" s="111">
        <v>1</v>
      </c>
      <c r="J486" s="112">
        <v>4987482141673</v>
      </c>
      <c r="K486" s="113">
        <v>103700</v>
      </c>
      <c r="L486" s="113">
        <v>105600</v>
      </c>
      <c r="M486" s="144" t="s">
        <v>387</v>
      </c>
      <c r="N486" s="119">
        <v>99200</v>
      </c>
      <c r="O486" s="123" t="s">
        <v>388</v>
      </c>
      <c r="P486" s="111" t="s">
        <v>43</v>
      </c>
      <c r="Q486" s="116" t="s">
        <v>389</v>
      </c>
      <c r="R486" s="109"/>
      <c r="S486" s="177"/>
    </row>
    <row r="487" spans="1:19" ht="28.8">
      <c r="A487" s="108">
        <v>280778</v>
      </c>
      <c r="B487" s="109" t="s">
        <v>28</v>
      </c>
      <c r="C487" s="109"/>
      <c r="D487" s="109" t="s">
        <v>29</v>
      </c>
      <c r="E487" s="110" t="s">
        <v>30</v>
      </c>
      <c r="F487" s="111">
        <v>280778</v>
      </c>
      <c r="G487" s="117" t="s">
        <v>729</v>
      </c>
      <c r="H487" s="118"/>
      <c r="I487" s="111">
        <v>1</v>
      </c>
      <c r="J487" s="112">
        <v>4987482167826</v>
      </c>
      <c r="K487" s="113">
        <v>60000</v>
      </c>
      <c r="L487" s="113">
        <v>60000</v>
      </c>
      <c r="M487" s="126" t="s">
        <v>32</v>
      </c>
      <c r="N487" s="119">
        <v>56900</v>
      </c>
      <c r="O487" s="123" t="s">
        <v>33</v>
      </c>
      <c r="P487" s="111" t="s">
        <v>34</v>
      </c>
      <c r="Q487" s="116" t="s">
        <v>35</v>
      </c>
      <c r="R487" s="109"/>
      <c r="S487" s="177"/>
    </row>
    <row r="488" spans="1:19" ht="28.8">
      <c r="A488" s="108">
        <v>280779</v>
      </c>
      <c r="B488" s="109" t="s">
        <v>28</v>
      </c>
      <c r="C488" s="109"/>
      <c r="D488" s="109" t="s">
        <v>29</v>
      </c>
      <c r="E488" s="110" t="s">
        <v>30</v>
      </c>
      <c r="F488" s="111">
        <v>280779</v>
      </c>
      <c r="G488" s="117" t="s">
        <v>730</v>
      </c>
      <c r="H488" s="118"/>
      <c r="I488" s="111">
        <v>1</v>
      </c>
      <c r="J488" s="112">
        <v>4987482167833</v>
      </c>
      <c r="K488" s="113">
        <v>60000</v>
      </c>
      <c r="L488" s="113">
        <v>60000</v>
      </c>
      <c r="M488" s="126" t="s">
        <v>32</v>
      </c>
      <c r="N488" s="119">
        <v>56900</v>
      </c>
      <c r="O488" s="123" t="s">
        <v>33</v>
      </c>
      <c r="P488" s="111" t="s">
        <v>34</v>
      </c>
      <c r="Q488" s="116" t="s">
        <v>35</v>
      </c>
      <c r="R488" s="109"/>
      <c r="S488" s="177"/>
    </row>
    <row r="489" spans="1:19" ht="28.8">
      <c r="A489" s="108">
        <v>280780</v>
      </c>
      <c r="B489" s="109" t="s">
        <v>28</v>
      </c>
      <c r="C489" s="109"/>
      <c r="D489" s="109" t="s">
        <v>29</v>
      </c>
      <c r="E489" s="110" t="s">
        <v>30</v>
      </c>
      <c r="F489" s="111">
        <v>280780</v>
      </c>
      <c r="G489" s="117" t="s">
        <v>731</v>
      </c>
      <c r="H489" s="118"/>
      <c r="I489" s="111">
        <v>1</v>
      </c>
      <c r="J489" s="112">
        <v>4987482167840</v>
      </c>
      <c r="K489" s="113">
        <v>60000</v>
      </c>
      <c r="L489" s="113">
        <v>60000</v>
      </c>
      <c r="M489" s="126" t="s">
        <v>32</v>
      </c>
      <c r="N489" s="119">
        <v>56900</v>
      </c>
      <c r="O489" s="123" t="s">
        <v>33</v>
      </c>
      <c r="P489" s="111" t="s">
        <v>34</v>
      </c>
      <c r="Q489" s="116" t="s">
        <v>35</v>
      </c>
      <c r="R489" s="109"/>
      <c r="S489" s="177"/>
    </row>
    <row r="490" spans="1:19" ht="28.8">
      <c r="A490" s="108">
        <v>280781</v>
      </c>
      <c r="B490" s="109" t="s">
        <v>28</v>
      </c>
      <c r="C490" s="109"/>
      <c r="D490" s="109" t="s">
        <v>29</v>
      </c>
      <c r="E490" s="110" t="s">
        <v>30</v>
      </c>
      <c r="F490" s="111">
        <v>280781</v>
      </c>
      <c r="G490" s="117" t="s">
        <v>732</v>
      </c>
      <c r="H490" s="118"/>
      <c r="I490" s="111">
        <v>1</v>
      </c>
      <c r="J490" s="112">
        <v>4987482167857</v>
      </c>
      <c r="K490" s="113">
        <v>60000</v>
      </c>
      <c r="L490" s="113">
        <v>60000</v>
      </c>
      <c r="M490" s="126" t="s">
        <v>32</v>
      </c>
      <c r="N490" s="119">
        <v>56900</v>
      </c>
      <c r="O490" s="123" t="s">
        <v>33</v>
      </c>
      <c r="P490" s="111" t="s">
        <v>34</v>
      </c>
      <c r="Q490" s="116" t="s">
        <v>35</v>
      </c>
      <c r="R490" s="109"/>
      <c r="S490" s="177"/>
    </row>
    <row r="491" spans="1:19" ht="28.8">
      <c r="A491" s="108">
        <v>280782</v>
      </c>
      <c r="B491" s="109" t="s">
        <v>28</v>
      </c>
      <c r="C491" s="109"/>
      <c r="D491" s="109" t="s">
        <v>29</v>
      </c>
      <c r="E491" s="110" t="s">
        <v>30</v>
      </c>
      <c r="F491" s="111">
        <v>280782</v>
      </c>
      <c r="G491" s="117" t="s">
        <v>733</v>
      </c>
      <c r="H491" s="118"/>
      <c r="I491" s="111">
        <v>1</v>
      </c>
      <c r="J491" s="112">
        <v>4987482167864</v>
      </c>
      <c r="K491" s="113">
        <v>60000</v>
      </c>
      <c r="L491" s="113">
        <v>60000</v>
      </c>
      <c r="M491" s="126" t="s">
        <v>32</v>
      </c>
      <c r="N491" s="119">
        <v>56900</v>
      </c>
      <c r="O491" s="123" t="s">
        <v>33</v>
      </c>
      <c r="P491" s="111" t="s">
        <v>34</v>
      </c>
      <c r="Q491" s="116" t="s">
        <v>35</v>
      </c>
      <c r="R491" s="109"/>
      <c r="S491" s="177"/>
    </row>
    <row r="492" spans="1:19" ht="28.8">
      <c r="A492" s="108">
        <v>280783</v>
      </c>
      <c r="B492" s="109" t="s">
        <v>28</v>
      </c>
      <c r="C492" s="109"/>
      <c r="D492" s="109" t="s">
        <v>29</v>
      </c>
      <c r="E492" s="110" t="s">
        <v>30</v>
      </c>
      <c r="F492" s="111">
        <v>280783</v>
      </c>
      <c r="G492" s="117" t="s">
        <v>734</v>
      </c>
      <c r="H492" s="118"/>
      <c r="I492" s="111">
        <v>1</v>
      </c>
      <c r="J492" s="112">
        <v>4987482167871</v>
      </c>
      <c r="K492" s="113">
        <v>60000</v>
      </c>
      <c r="L492" s="113">
        <v>60000</v>
      </c>
      <c r="M492" s="126" t="s">
        <v>32</v>
      </c>
      <c r="N492" s="119">
        <v>56900</v>
      </c>
      <c r="O492" s="123" t="s">
        <v>33</v>
      </c>
      <c r="P492" s="111" t="s">
        <v>34</v>
      </c>
      <c r="Q492" s="116" t="s">
        <v>35</v>
      </c>
      <c r="R492" s="109"/>
      <c r="S492" s="177"/>
    </row>
    <row r="493" spans="1:19" ht="28.8">
      <c r="A493" s="195">
        <v>280825</v>
      </c>
      <c r="B493" s="196" t="s">
        <v>735</v>
      </c>
      <c r="C493" s="196"/>
      <c r="D493" s="181" t="s">
        <v>736</v>
      </c>
      <c r="E493" s="182" t="s">
        <v>737</v>
      </c>
      <c r="F493" s="197">
        <v>280825</v>
      </c>
      <c r="G493" s="198" t="s">
        <v>738</v>
      </c>
      <c r="H493" s="199"/>
      <c r="I493" s="197">
        <v>1</v>
      </c>
      <c r="J493" s="200">
        <v>4987482120630</v>
      </c>
      <c r="K493" s="186">
        <v>60000</v>
      </c>
      <c r="L493" s="113">
        <v>60000</v>
      </c>
      <c r="M493" s="197" t="s">
        <v>739</v>
      </c>
      <c r="N493" s="119">
        <v>56900</v>
      </c>
      <c r="O493" s="194" t="s">
        <v>33</v>
      </c>
      <c r="P493" s="197" t="s">
        <v>34</v>
      </c>
      <c r="Q493" s="187" t="s">
        <v>35</v>
      </c>
      <c r="R493" s="196"/>
      <c r="S493" s="202" t="s">
        <v>351</v>
      </c>
    </row>
    <row r="494" spans="1:19" ht="28.8">
      <c r="A494" s="180">
        <v>280828</v>
      </c>
      <c r="B494" s="181" t="s">
        <v>735</v>
      </c>
      <c r="C494" s="181"/>
      <c r="D494" s="181" t="s">
        <v>736</v>
      </c>
      <c r="E494" s="182" t="s">
        <v>740</v>
      </c>
      <c r="F494" s="183">
        <v>280828</v>
      </c>
      <c r="G494" s="184" t="s">
        <v>741</v>
      </c>
      <c r="H494" s="176"/>
      <c r="I494" s="183">
        <v>1</v>
      </c>
      <c r="J494" s="185">
        <v>4987482120647</v>
      </c>
      <c r="K494" s="186">
        <v>60000</v>
      </c>
      <c r="L494" s="113">
        <v>60000</v>
      </c>
      <c r="M494" s="183" t="s">
        <v>739</v>
      </c>
      <c r="N494" s="119">
        <v>56900</v>
      </c>
      <c r="O494" s="194" t="s">
        <v>33</v>
      </c>
      <c r="P494" s="183" t="s">
        <v>34</v>
      </c>
      <c r="Q494" s="187" t="s">
        <v>35</v>
      </c>
      <c r="R494" s="181"/>
      <c r="S494" s="188" t="s">
        <v>351</v>
      </c>
    </row>
    <row r="495" spans="1:19" ht="28.8">
      <c r="A495" s="108">
        <v>280837</v>
      </c>
      <c r="B495" s="109" t="s">
        <v>420</v>
      </c>
      <c r="C495" s="109" t="s">
        <v>742</v>
      </c>
      <c r="D495" s="109" t="s">
        <v>743</v>
      </c>
      <c r="E495" s="110" t="s">
        <v>737</v>
      </c>
      <c r="F495" s="111">
        <v>280837</v>
      </c>
      <c r="G495" s="117" t="s">
        <v>744</v>
      </c>
      <c r="H495" s="118"/>
      <c r="I495" s="111">
        <v>1</v>
      </c>
      <c r="J495" s="112">
        <v>4987482113489</v>
      </c>
      <c r="K495" s="113">
        <v>60000</v>
      </c>
      <c r="L495" s="113">
        <v>60000</v>
      </c>
      <c r="M495" s="111" t="s">
        <v>32</v>
      </c>
      <c r="N495" s="119">
        <v>56900</v>
      </c>
      <c r="O495" s="123" t="s">
        <v>33</v>
      </c>
      <c r="P495" s="111" t="s">
        <v>34</v>
      </c>
      <c r="Q495" s="116" t="s">
        <v>35</v>
      </c>
      <c r="R495" s="109"/>
      <c r="S495" s="177"/>
    </row>
    <row r="496" spans="1:19" ht="28.8">
      <c r="A496" s="108">
        <v>280840</v>
      </c>
      <c r="B496" s="109" t="s">
        <v>735</v>
      </c>
      <c r="C496" s="109" t="s">
        <v>421</v>
      </c>
      <c r="D496" s="109" t="s">
        <v>743</v>
      </c>
      <c r="E496" s="110" t="s">
        <v>737</v>
      </c>
      <c r="F496" s="108">
        <v>280840</v>
      </c>
      <c r="G496" s="117" t="s">
        <v>745</v>
      </c>
      <c r="H496" s="118"/>
      <c r="I496" s="126">
        <v>1</v>
      </c>
      <c r="J496" s="143">
        <v>4987482113496</v>
      </c>
      <c r="K496" s="113">
        <v>60000</v>
      </c>
      <c r="L496" s="113">
        <v>60000</v>
      </c>
      <c r="M496" s="126" t="s">
        <v>32</v>
      </c>
      <c r="N496" s="119">
        <v>56900</v>
      </c>
      <c r="O496" s="123" t="s">
        <v>33</v>
      </c>
      <c r="P496" s="126" t="s">
        <v>34</v>
      </c>
      <c r="Q496" s="145" t="s">
        <v>35</v>
      </c>
      <c r="R496" s="109"/>
      <c r="S496" s="177"/>
    </row>
    <row r="497" spans="1:19" ht="28.8">
      <c r="A497" s="108">
        <v>280937</v>
      </c>
      <c r="B497" s="109" t="s">
        <v>28</v>
      </c>
      <c r="C497" s="109"/>
      <c r="D497" s="109" t="s">
        <v>29</v>
      </c>
      <c r="E497" s="110" t="s">
        <v>30</v>
      </c>
      <c r="F497" s="108">
        <v>280937</v>
      </c>
      <c r="G497" s="117" t="s">
        <v>746</v>
      </c>
      <c r="H497" s="118"/>
      <c r="I497" s="126">
        <v>1</v>
      </c>
      <c r="J497" s="143">
        <v>4987482167888</v>
      </c>
      <c r="K497" s="113">
        <v>60000</v>
      </c>
      <c r="L497" s="113">
        <v>60000</v>
      </c>
      <c r="M497" s="126" t="s">
        <v>32</v>
      </c>
      <c r="N497" s="119">
        <v>56900</v>
      </c>
      <c r="O497" s="123" t="s">
        <v>33</v>
      </c>
      <c r="P497" s="126" t="s">
        <v>34</v>
      </c>
      <c r="Q497" s="145" t="s">
        <v>35</v>
      </c>
      <c r="R497" s="109"/>
      <c r="S497" s="177"/>
    </row>
    <row r="498" spans="1:19">
      <c r="A498" s="141">
        <v>281103</v>
      </c>
      <c r="B498" s="128"/>
      <c r="C498" s="128"/>
      <c r="D498" s="109" t="s">
        <v>747</v>
      </c>
      <c r="E498" s="110" t="s">
        <v>748</v>
      </c>
      <c r="F498" s="141">
        <v>281103</v>
      </c>
      <c r="G498" s="156" t="s">
        <v>749</v>
      </c>
      <c r="H498" s="142"/>
      <c r="I498" s="126">
        <v>1</v>
      </c>
      <c r="J498" s="143">
        <v>4987482105835</v>
      </c>
      <c r="K498" s="113">
        <v>2200</v>
      </c>
      <c r="L498" s="113">
        <v>3000</v>
      </c>
      <c r="M498" s="126" t="s">
        <v>23</v>
      </c>
      <c r="N498" s="111" t="s">
        <v>23</v>
      </c>
      <c r="O498" s="111">
        <v>70355000</v>
      </c>
      <c r="P498" s="126" t="s">
        <v>75</v>
      </c>
      <c r="Q498" s="145" t="s">
        <v>76</v>
      </c>
      <c r="R498" s="128"/>
      <c r="S498" s="189" t="s">
        <v>154</v>
      </c>
    </row>
    <row r="499" spans="1:19">
      <c r="A499" s="141">
        <v>281142</v>
      </c>
      <c r="B499" s="128"/>
      <c r="C499" s="128"/>
      <c r="D499" s="109" t="s">
        <v>747</v>
      </c>
      <c r="E499" s="110" t="s">
        <v>748</v>
      </c>
      <c r="F499" s="141">
        <v>281142</v>
      </c>
      <c r="G499" s="156" t="s">
        <v>750</v>
      </c>
      <c r="H499" s="142"/>
      <c r="I499" s="126">
        <v>1</v>
      </c>
      <c r="J499" s="143">
        <v>4987482105828</v>
      </c>
      <c r="K499" s="113">
        <v>2750</v>
      </c>
      <c r="L499" s="113">
        <v>3500</v>
      </c>
      <c r="M499" s="126" t="s">
        <v>23</v>
      </c>
      <c r="N499" s="111" t="s">
        <v>23</v>
      </c>
      <c r="O499" s="126">
        <v>70355000</v>
      </c>
      <c r="P499" s="126" t="s">
        <v>75</v>
      </c>
      <c r="Q499" s="145" t="s">
        <v>76</v>
      </c>
      <c r="R499" s="128"/>
      <c r="S499" s="189"/>
    </row>
    <row r="500" spans="1:19" s="216" customFormat="1">
      <c r="A500" s="203">
        <v>283055</v>
      </c>
      <c r="B500" s="204"/>
      <c r="C500" s="204"/>
      <c r="D500" s="205" t="s">
        <v>751</v>
      </c>
      <c r="E500" s="206" t="s">
        <v>752</v>
      </c>
      <c r="F500" s="203">
        <v>283055</v>
      </c>
      <c r="G500" s="207" t="s">
        <v>1415</v>
      </c>
      <c r="H500" s="208"/>
      <c r="I500" s="209">
        <v>1</v>
      </c>
      <c r="J500" s="210">
        <v>4987482104166</v>
      </c>
      <c r="K500" s="211">
        <v>20000</v>
      </c>
      <c r="L500" s="212">
        <v>20000</v>
      </c>
      <c r="M500" s="209" t="s">
        <v>23</v>
      </c>
      <c r="N500" s="213" t="s">
        <v>23</v>
      </c>
      <c r="O500" s="209">
        <v>36249002</v>
      </c>
      <c r="P500" s="209" t="s">
        <v>94</v>
      </c>
      <c r="Q500" s="214" t="s">
        <v>95</v>
      </c>
      <c r="R500" s="204"/>
      <c r="S500" s="215" t="s">
        <v>154</v>
      </c>
    </row>
    <row r="501" spans="1:19" s="216" customFormat="1">
      <c r="A501" s="217">
        <v>283229</v>
      </c>
      <c r="B501" s="218"/>
      <c r="C501" s="218"/>
      <c r="D501" s="218" t="s">
        <v>751</v>
      </c>
      <c r="E501" s="219" t="s">
        <v>752</v>
      </c>
      <c r="F501" s="220">
        <v>283229</v>
      </c>
      <c r="G501" s="221" t="s">
        <v>753</v>
      </c>
      <c r="H501" s="222"/>
      <c r="I501" s="220">
        <v>1</v>
      </c>
      <c r="J501" s="223">
        <v>4987482105682</v>
      </c>
      <c r="K501" s="212">
        <v>22000</v>
      </c>
      <c r="L501" s="212">
        <v>25000</v>
      </c>
      <c r="M501" s="220" t="s">
        <v>23</v>
      </c>
      <c r="N501" s="220" t="s">
        <v>23</v>
      </c>
      <c r="O501" s="220">
        <v>36249002</v>
      </c>
      <c r="P501" s="220" t="s">
        <v>24</v>
      </c>
      <c r="Q501" s="224" t="s">
        <v>97</v>
      </c>
      <c r="R501" s="218"/>
      <c r="S501" s="225" t="s">
        <v>461</v>
      </c>
    </row>
    <row r="502" spans="1:19" s="216" customFormat="1">
      <c r="A502" s="226">
        <v>283255</v>
      </c>
      <c r="B502" s="205"/>
      <c r="C502" s="205"/>
      <c r="D502" s="205" t="s">
        <v>751</v>
      </c>
      <c r="E502" s="206" t="s">
        <v>752</v>
      </c>
      <c r="F502" s="213">
        <v>283255</v>
      </c>
      <c r="G502" s="227" t="s">
        <v>1416</v>
      </c>
      <c r="H502" s="228"/>
      <c r="I502" s="213">
        <v>1</v>
      </c>
      <c r="J502" s="229">
        <v>4987482105736</v>
      </c>
      <c r="K502" s="211">
        <v>20000</v>
      </c>
      <c r="L502" s="212">
        <v>20000</v>
      </c>
      <c r="M502" s="213" t="s">
        <v>23</v>
      </c>
      <c r="N502" s="213" t="s">
        <v>23</v>
      </c>
      <c r="O502" s="213">
        <v>36249002</v>
      </c>
      <c r="P502" s="213" t="s">
        <v>94</v>
      </c>
      <c r="Q502" s="230" t="s">
        <v>95</v>
      </c>
      <c r="R502" s="205"/>
      <c r="S502" s="231" t="s">
        <v>154</v>
      </c>
    </row>
    <row r="503" spans="1:19">
      <c r="A503" s="141">
        <v>283309</v>
      </c>
      <c r="B503" s="128"/>
      <c r="C503" s="128"/>
      <c r="D503" s="109" t="s">
        <v>751</v>
      </c>
      <c r="E503" s="110" t="s">
        <v>752</v>
      </c>
      <c r="F503" s="141">
        <v>283309</v>
      </c>
      <c r="G503" s="156" t="s">
        <v>754</v>
      </c>
      <c r="H503" s="142"/>
      <c r="I503" s="126">
        <v>1</v>
      </c>
      <c r="J503" s="143">
        <v>4987482105569</v>
      </c>
      <c r="K503" s="113">
        <v>22000</v>
      </c>
      <c r="L503" s="113">
        <v>25000</v>
      </c>
      <c r="M503" s="126" t="s">
        <v>23</v>
      </c>
      <c r="N503" s="111" t="s">
        <v>23</v>
      </c>
      <c r="O503" s="126">
        <v>36249002</v>
      </c>
      <c r="P503" s="126" t="s">
        <v>24</v>
      </c>
      <c r="Q503" s="145" t="s">
        <v>97</v>
      </c>
      <c r="R503" s="128"/>
      <c r="S503" s="120" t="s">
        <v>154</v>
      </c>
    </row>
    <row r="504" spans="1:19">
      <c r="A504" s="141">
        <v>283319</v>
      </c>
      <c r="B504" s="128"/>
      <c r="C504" s="128"/>
      <c r="D504" s="109" t="s">
        <v>751</v>
      </c>
      <c r="E504" s="110" t="s">
        <v>752</v>
      </c>
      <c r="F504" s="141">
        <v>283319</v>
      </c>
      <c r="G504" s="156" t="s">
        <v>755</v>
      </c>
      <c r="H504" s="142"/>
      <c r="I504" s="126">
        <v>1</v>
      </c>
      <c r="J504" s="143">
        <v>4987482105514</v>
      </c>
      <c r="K504" s="113">
        <v>22000</v>
      </c>
      <c r="L504" s="113">
        <v>25000</v>
      </c>
      <c r="M504" s="126" t="s">
        <v>23</v>
      </c>
      <c r="N504" s="111" t="s">
        <v>23</v>
      </c>
      <c r="O504" s="126">
        <v>36249002</v>
      </c>
      <c r="P504" s="126" t="s">
        <v>24</v>
      </c>
      <c r="Q504" s="145" t="s">
        <v>97</v>
      </c>
      <c r="R504" s="128"/>
      <c r="S504" s="120" t="s">
        <v>154</v>
      </c>
    </row>
    <row r="505" spans="1:19">
      <c r="A505" s="141">
        <v>283329</v>
      </c>
      <c r="B505" s="128"/>
      <c r="C505" s="128"/>
      <c r="D505" s="109" t="s">
        <v>751</v>
      </c>
      <c r="E505" s="110" t="s">
        <v>752</v>
      </c>
      <c r="F505" s="141">
        <v>283329</v>
      </c>
      <c r="G505" s="156" t="s">
        <v>756</v>
      </c>
      <c r="H505" s="142"/>
      <c r="I505" s="126">
        <v>1</v>
      </c>
      <c r="J505" s="143">
        <v>4987482105484</v>
      </c>
      <c r="K505" s="113">
        <v>22000</v>
      </c>
      <c r="L505" s="113">
        <v>25000</v>
      </c>
      <c r="M505" s="126" t="s">
        <v>23</v>
      </c>
      <c r="N505" s="111" t="s">
        <v>23</v>
      </c>
      <c r="O505" s="126">
        <v>36249002</v>
      </c>
      <c r="P505" s="126" t="s">
        <v>24</v>
      </c>
      <c r="Q505" s="145" t="s">
        <v>97</v>
      </c>
      <c r="R505" s="128"/>
      <c r="S505" s="120" t="s">
        <v>154</v>
      </c>
    </row>
    <row r="506" spans="1:19">
      <c r="A506" s="141">
        <v>283345</v>
      </c>
      <c r="B506" s="128"/>
      <c r="C506" s="128"/>
      <c r="D506" s="109" t="s">
        <v>751</v>
      </c>
      <c r="E506" s="110" t="s">
        <v>752</v>
      </c>
      <c r="F506" s="141">
        <v>283345</v>
      </c>
      <c r="G506" s="156" t="s">
        <v>757</v>
      </c>
      <c r="H506" s="142"/>
      <c r="I506" s="126">
        <v>1</v>
      </c>
      <c r="J506" s="143">
        <v>4987482105460</v>
      </c>
      <c r="K506" s="113">
        <v>27500</v>
      </c>
      <c r="L506" s="113">
        <v>30000</v>
      </c>
      <c r="M506" s="126" t="s">
        <v>23</v>
      </c>
      <c r="N506" s="111" t="s">
        <v>23</v>
      </c>
      <c r="O506" s="126">
        <v>36249002</v>
      </c>
      <c r="P506" s="126" t="s">
        <v>24</v>
      </c>
      <c r="Q506" s="145" t="s">
        <v>97</v>
      </c>
      <c r="R506" s="128"/>
      <c r="S506" s="120" t="s">
        <v>154</v>
      </c>
    </row>
    <row r="507" spans="1:19">
      <c r="A507" s="108">
        <v>283409</v>
      </c>
      <c r="B507" s="109"/>
      <c r="C507" s="109"/>
      <c r="D507" s="109" t="s">
        <v>751</v>
      </c>
      <c r="E507" s="110" t="s">
        <v>752</v>
      </c>
      <c r="F507" s="111">
        <v>283409</v>
      </c>
      <c r="G507" s="117" t="s">
        <v>758</v>
      </c>
      <c r="H507" s="118"/>
      <c r="I507" s="111">
        <v>1</v>
      </c>
      <c r="J507" s="112">
        <v>4987482105576</v>
      </c>
      <c r="K507" s="113">
        <v>22000</v>
      </c>
      <c r="L507" s="113">
        <v>25000</v>
      </c>
      <c r="M507" s="111" t="s">
        <v>23</v>
      </c>
      <c r="N507" s="111" t="s">
        <v>23</v>
      </c>
      <c r="O507" s="111">
        <v>36249002</v>
      </c>
      <c r="P507" s="111" t="s">
        <v>24</v>
      </c>
      <c r="Q507" s="116" t="s">
        <v>97</v>
      </c>
      <c r="R507" s="109"/>
      <c r="S507" s="120" t="s">
        <v>154</v>
      </c>
    </row>
    <row r="508" spans="1:19">
      <c r="A508" s="108">
        <v>283419</v>
      </c>
      <c r="B508" s="109"/>
      <c r="C508" s="109"/>
      <c r="D508" s="109" t="s">
        <v>751</v>
      </c>
      <c r="E508" s="110" t="s">
        <v>752</v>
      </c>
      <c r="F508" s="111">
        <v>283419</v>
      </c>
      <c r="G508" s="117" t="s">
        <v>759</v>
      </c>
      <c r="H508" s="118"/>
      <c r="I508" s="111">
        <v>1</v>
      </c>
      <c r="J508" s="112">
        <v>4987482105521</v>
      </c>
      <c r="K508" s="113">
        <v>22000</v>
      </c>
      <c r="L508" s="113">
        <v>25000</v>
      </c>
      <c r="M508" s="111" t="s">
        <v>23</v>
      </c>
      <c r="N508" s="111" t="s">
        <v>23</v>
      </c>
      <c r="O508" s="111">
        <v>36249002</v>
      </c>
      <c r="P508" s="111" t="s">
        <v>24</v>
      </c>
      <c r="Q508" s="116" t="s">
        <v>97</v>
      </c>
      <c r="R508" s="109"/>
      <c r="S508" s="120" t="s">
        <v>154</v>
      </c>
    </row>
    <row r="509" spans="1:19">
      <c r="A509" s="108">
        <v>283429</v>
      </c>
      <c r="B509" s="109"/>
      <c r="C509" s="109"/>
      <c r="D509" s="109" t="s">
        <v>751</v>
      </c>
      <c r="E509" s="110" t="s">
        <v>752</v>
      </c>
      <c r="F509" s="111">
        <v>283429</v>
      </c>
      <c r="G509" s="117" t="s">
        <v>760</v>
      </c>
      <c r="H509" s="118"/>
      <c r="I509" s="111">
        <v>1</v>
      </c>
      <c r="J509" s="112">
        <v>4987482105491</v>
      </c>
      <c r="K509" s="113">
        <v>22000</v>
      </c>
      <c r="L509" s="113">
        <v>25000</v>
      </c>
      <c r="M509" s="111" t="s">
        <v>23</v>
      </c>
      <c r="N509" s="111" t="s">
        <v>23</v>
      </c>
      <c r="O509" s="111">
        <v>36249002</v>
      </c>
      <c r="P509" s="111" t="s">
        <v>24</v>
      </c>
      <c r="Q509" s="116" t="s">
        <v>97</v>
      </c>
      <c r="R509" s="109"/>
      <c r="S509" s="120" t="s">
        <v>154</v>
      </c>
    </row>
    <row r="510" spans="1:19">
      <c r="A510" s="108">
        <v>283459</v>
      </c>
      <c r="B510" s="109"/>
      <c r="C510" s="109"/>
      <c r="D510" s="109" t="s">
        <v>751</v>
      </c>
      <c r="E510" s="110" t="s">
        <v>752</v>
      </c>
      <c r="F510" s="111">
        <v>283459</v>
      </c>
      <c r="G510" s="117" t="s">
        <v>761</v>
      </c>
      <c r="H510" s="118"/>
      <c r="I510" s="126">
        <v>1</v>
      </c>
      <c r="J510" s="143">
        <v>4987482105651</v>
      </c>
      <c r="K510" s="113">
        <v>22000</v>
      </c>
      <c r="L510" s="113">
        <v>25000</v>
      </c>
      <c r="M510" s="126" t="s">
        <v>23</v>
      </c>
      <c r="N510" s="111" t="s">
        <v>23</v>
      </c>
      <c r="O510" s="126">
        <v>36249002</v>
      </c>
      <c r="P510" s="126" t="s">
        <v>24</v>
      </c>
      <c r="Q510" s="145" t="s">
        <v>97</v>
      </c>
      <c r="R510" s="109"/>
      <c r="S510" s="177" t="s">
        <v>154</v>
      </c>
    </row>
    <row r="511" spans="1:19">
      <c r="A511" s="141">
        <v>283469</v>
      </c>
      <c r="B511" s="109"/>
      <c r="C511" s="109"/>
      <c r="D511" s="109" t="s">
        <v>751</v>
      </c>
      <c r="E511" s="129" t="s">
        <v>752</v>
      </c>
      <c r="F511" s="126">
        <v>283469</v>
      </c>
      <c r="G511" s="156" t="s">
        <v>762</v>
      </c>
      <c r="H511" s="142"/>
      <c r="I511" s="126">
        <v>1</v>
      </c>
      <c r="J511" s="143">
        <v>4987482105613</v>
      </c>
      <c r="K511" s="113">
        <v>22000</v>
      </c>
      <c r="L511" s="113">
        <v>25000</v>
      </c>
      <c r="M511" s="126" t="s">
        <v>23</v>
      </c>
      <c r="N511" s="126" t="s">
        <v>23</v>
      </c>
      <c r="O511" s="126">
        <v>36249002</v>
      </c>
      <c r="P511" s="111" t="s">
        <v>24</v>
      </c>
      <c r="Q511" s="116" t="s">
        <v>97</v>
      </c>
      <c r="R511" s="128"/>
      <c r="S511" s="189" t="s">
        <v>154</v>
      </c>
    </row>
    <row r="512" spans="1:19" ht="28.8">
      <c r="A512" s="141">
        <v>283512</v>
      </c>
      <c r="B512" s="109"/>
      <c r="C512" s="109"/>
      <c r="D512" s="109" t="s">
        <v>763</v>
      </c>
      <c r="E512" s="109" t="s">
        <v>764</v>
      </c>
      <c r="F512" s="126">
        <v>283512</v>
      </c>
      <c r="G512" s="117" t="s">
        <v>765</v>
      </c>
      <c r="H512" s="142"/>
      <c r="I512" s="126">
        <v>1</v>
      </c>
      <c r="J512" s="143">
        <v>4987482100571</v>
      </c>
      <c r="K512" s="113">
        <v>1100000</v>
      </c>
      <c r="L512" s="113">
        <v>1100000</v>
      </c>
      <c r="M512" s="126" t="s">
        <v>23</v>
      </c>
      <c r="N512" s="126" t="s">
        <v>23</v>
      </c>
      <c r="O512" s="144" t="s">
        <v>766</v>
      </c>
      <c r="P512" s="111" t="s">
        <v>24</v>
      </c>
      <c r="Q512" s="115" t="s">
        <v>25</v>
      </c>
      <c r="R512" s="109"/>
      <c r="S512" s="120" t="s">
        <v>767</v>
      </c>
    </row>
    <row r="513" spans="1:19" ht="28.8">
      <c r="A513" s="141">
        <v>283551</v>
      </c>
      <c r="B513" s="109"/>
      <c r="C513" s="109"/>
      <c r="D513" s="109" t="s">
        <v>768</v>
      </c>
      <c r="E513" s="109" t="s">
        <v>764</v>
      </c>
      <c r="F513" s="126">
        <v>283551</v>
      </c>
      <c r="G513" s="117" t="s">
        <v>769</v>
      </c>
      <c r="H513" s="142"/>
      <c r="I513" s="126">
        <v>1</v>
      </c>
      <c r="J513" s="143">
        <v>4987482100557</v>
      </c>
      <c r="K513" s="113">
        <v>132000</v>
      </c>
      <c r="L513" s="113">
        <v>132000</v>
      </c>
      <c r="M513" s="126" t="s">
        <v>23</v>
      </c>
      <c r="N513" s="126" t="s">
        <v>23</v>
      </c>
      <c r="O513" s="144" t="s">
        <v>766</v>
      </c>
      <c r="P513" s="111" t="s">
        <v>24</v>
      </c>
      <c r="Q513" s="115" t="s">
        <v>25</v>
      </c>
      <c r="R513" s="109"/>
      <c r="S513" s="120"/>
    </row>
    <row r="514" spans="1:19" ht="28.8">
      <c r="A514" s="141">
        <v>283573</v>
      </c>
      <c r="B514" s="109"/>
      <c r="C514" s="109"/>
      <c r="D514" s="109" t="s">
        <v>768</v>
      </c>
      <c r="E514" s="109" t="s">
        <v>764</v>
      </c>
      <c r="F514" s="126">
        <v>283573</v>
      </c>
      <c r="G514" s="117" t="s">
        <v>770</v>
      </c>
      <c r="H514" s="142"/>
      <c r="I514" s="126">
        <v>1</v>
      </c>
      <c r="J514" s="143">
        <v>4987482100564</v>
      </c>
      <c r="K514" s="113">
        <v>440000</v>
      </c>
      <c r="L514" s="113">
        <v>440000</v>
      </c>
      <c r="M514" s="126" t="s">
        <v>23</v>
      </c>
      <c r="N514" s="126" t="s">
        <v>23</v>
      </c>
      <c r="O514" s="144" t="s">
        <v>766</v>
      </c>
      <c r="P514" s="111" t="s">
        <v>24</v>
      </c>
      <c r="Q514" s="115" t="s">
        <v>25</v>
      </c>
      <c r="R514" s="109"/>
      <c r="S514" s="120"/>
    </row>
    <row r="515" spans="1:19">
      <c r="A515" s="141">
        <v>283619</v>
      </c>
      <c r="B515" s="109"/>
      <c r="C515" s="109"/>
      <c r="D515" s="128" t="s">
        <v>751</v>
      </c>
      <c r="E515" s="129" t="s">
        <v>752</v>
      </c>
      <c r="F515" s="126">
        <v>283619</v>
      </c>
      <c r="G515" s="156" t="s">
        <v>771</v>
      </c>
      <c r="H515" s="142"/>
      <c r="I515" s="126">
        <v>1</v>
      </c>
      <c r="J515" s="143">
        <v>4987482105705</v>
      </c>
      <c r="K515" s="113">
        <v>22000</v>
      </c>
      <c r="L515" s="113">
        <v>25000</v>
      </c>
      <c r="M515" s="126" t="s">
        <v>23</v>
      </c>
      <c r="N515" s="126" t="s">
        <v>23</v>
      </c>
      <c r="O515" s="126">
        <v>36249002</v>
      </c>
      <c r="P515" s="111" t="s">
        <v>24</v>
      </c>
      <c r="Q515" s="116" t="s">
        <v>97</v>
      </c>
      <c r="R515" s="128"/>
      <c r="S515" s="120" t="s">
        <v>461</v>
      </c>
    </row>
    <row r="516" spans="1:19">
      <c r="A516" s="141">
        <v>283709</v>
      </c>
      <c r="B516" s="109"/>
      <c r="C516" s="109"/>
      <c r="D516" s="109" t="s">
        <v>751</v>
      </c>
      <c r="E516" s="129" t="s">
        <v>752</v>
      </c>
      <c r="F516" s="126">
        <v>283709</v>
      </c>
      <c r="G516" s="156" t="s">
        <v>772</v>
      </c>
      <c r="H516" s="142"/>
      <c r="I516" s="126">
        <v>1</v>
      </c>
      <c r="J516" s="143">
        <v>4987482105583</v>
      </c>
      <c r="K516" s="113">
        <v>22000</v>
      </c>
      <c r="L516" s="113">
        <v>25000</v>
      </c>
      <c r="M516" s="126" t="s">
        <v>23</v>
      </c>
      <c r="N516" s="126" t="s">
        <v>23</v>
      </c>
      <c r="O516" s="126">
        <v>36249002</v>
      </c>
      <c r="P516" s="111" t="s">
        <v>24</v>
      </c>
      <c r="Q516" s="116" t="s">
        <v>97</v>
      </c>
      <c r="R516" s="128"/>
      <c r="S516" s="120" t="s">
        <v>154</v>
      </c>
    </row>
    <row r="517" spans="1:19" ht="28.8">
      <c r="A517" s="141">
        <v>283712</v>
      </c>
      <c r="B517" s="109"/>
      <c r="C517" s="109"/>
      <c r="D517" s="128" t="s">
        <v>768</v>
      </c>
      <c r="E517" s="129" t="s">
        <v>764</v>
      </c>
      <c r="F517" s="126">
        <v>283712</v>
      </c>
      <c r="G517" s="117" t="s">
        <v>773</v>
      </c>
      <c r="H517" s="142"/>
      <c r="I517" s="126">
        <v>1</v>
      </c>
      <c r="J517" s="143">
        <v>4987482157278</v>
      </c>
      <c r="K517" s="113">
        <v>1100000</v>
      </c>
      <c r="L517" s="113">
        <v>1100000</v>
      </c>
      <c r="M517" s="126" t="s">
        <v>23</v>
      </c>
      <c r="N517" s="126" t="s">
        <v>23</v>
      </c>
      <c r="O517" s="144" t="s">
        <v>766</v>
      </c>
      <c r="P517" s="111" t="s">
        <v>24</v>
      </c>
      <c r="Q517" s="115" t="s">
        <v>25</v>
      </c>
      <c r="R517" s="109"/>
      <c r="S517" s="120"/>
    </row>
    <row r="518" spans="1:19">
      <c r="A518" s="141">
        <v>283719</v>
      </c>
      <c r="B518" s="109"/>
      <c r="C518" s="109"/>
      <c r="D518" s="128" t="s">
        <v>751</v>
      </c>
      <c r="E518" s="129" t="s">
        <v>752</v>
      </c>
      <c r="F518" s="126">
        <v>283719</v>
      </c>
      <c r="G518" s="117" t="s">
        <v>774</v>
      </c>
      <c r="H518" s="142"/>
      <c r="I518" s="126">
        <v>1</v>
      </c>
      <c r="J518" s="143">
        <v>4987482105538</v>
      </c>
      <c r="K518" s="113">
        <v>22000</v>
      </c>
      <c r="L518" s="113">
        <v>25000</v>
      </c>
      <c r="M518" s="126" t="s">
        <v>23</v>
      </c>
      <c r="N518" s="126" t="s">
        <v>23</v>
      </c>
      <c r="O518" s="126">
        <v>36249002</v>
      </c>
      <c r="P518" s="111" t="s">
        <v>24</v>
      </c>
      <c r="Q518" s="116" t="s">
        <v>97</v>
      </c>
      <c r="R518" s="109"/>
      <c r="S518" s="120" t="s">
        <v>154</v>
      </c>
    </row>
    <row r="519" spans="1:19">
      <c r="A519" s="141">
        <v>283729</v>
      </c>
      <c r="B519" s="109"/>
      <c r="C519" s="109"/>
      <c r="D519" s="128" t="s">
        <v>751</v>
      </c>
      <c r="E519" s="129" t="s">
        <v>752</v>
      </c>
      <c r="F519" s="126">
        <v>283729</v>
      </c>
      <c r="G519" s="117" t="s">
        <v>775</v>
      </c>
      <c r="H519" s="142"/>
      <c r="I519" s="126">
        <v>1</v>
      </c>
      <c r="J519" s="143">
        <v>4987482105507</v>
      </c>
      <c r="K519" s="113">
        <v>22000</v>
      </c>
      <c r="L519" s="113">
        <v>25000</v>
      </c>
      <c r="M519" s="126" t="s">
        <v>23</v>
      </c>
      <c r="N519" s="126" t="s">
        <v>23</v>
      </c>
      <c r="O519" s="126">
        <v>36249002</v>
      </c>
      <c r="P519" s="111" t="s">
        <v>24</v>
      </c>
      <c r="Q519" s="116" t="s">
        <v>97</v>
      </c>
      <c r="R519" s="109"/>
      <c r="S519" s="177" t="s">
        <v>154</v>
      </c>
    </row>
    <row r="520" spans="1:19" ht="28.8">
      <c r="A520" s="141">
        <v>283812</v>
      </c>
      <c r="B520" s="109"/>
      <c r="C520" s="109"/>
      <c r="D520" s="128" t="s">
        <v>768</v>
      </c>
      <c r="E520" s="128" t="s">
        <v>764</v>
      </c>
      <c r="F520" s="126">
        <v>283812</v>
      </c>
      <c r="G520" s="156" t="s">
        <v>776</v>
      </c>
      <c r="H520" s="142"/>
      <c r="I520" s="126">
        <v>1</v>
      </c>
      <c r="J520" s="143">
        <v>4987482157285</v>
      </c>
      <c r="K520" s="113">
        <v>1210000</v>
      </c>
      <c r="L520" s="113">
        <v>1210000</v>
      </c>
      <c r="M520" s="126" t="s">
        <v>23</v>
      </c>
      <c r="N520" s="126" t="s">
        <v>23</v>
      </c>
      <c r="O520" s="144" t="s">
        <v>766</v>
      </c>
      <c r="P520" s="111" t="s">
        <v>24</v>
      </c>
      <c r="Q520" s="115" t="s">
        <v>25</v>
      </c>
      <c r="R520" s="128"/>
      <c r="S520" s="120"/>
    </row>
    <row r="521" spans="1:19" ht="28.8">
      <c r="A521" s="141">
        <v>284004</v>
      </c>
      <c r="B521" s="109"/>
      <c r="C521" s="109"/>
      <c r="D521" s="128" t="s">
        <v>768</v>
      </c>
      <c r="E521" s="129" t="s">
        <v>764</v>
      </c>
      <c r="F521" s="111">
        <v>284004</v>
      </c>
      <c r="G521" s="156" t="s">
        <v>777</v>
      </c>
      <c r="H521" s="142"/>
      <c r="I521" s="126">
        <v>1</v>
      </c>
      <c r="J521" s="143">
        <v>4987482100533</v>
      </c>
      <c r="K521" s="113">
        <v>2750000</v>
      </c>
      <c r="L521" s="113">
        <v>2750000</v>
      </c>
      <c r="M521" s="126" t="s">
        <v>23</v>
      </c>
      <c r="N521" s="126" t="s">
        <v>23</v>
      </c>
      <c r="O521" s="144" t="s">
        <v>766</v>
      </c>
      <c r="P521" s="111" t="s">
        <v>24</v>
      </c>
      <c r="Q521" s="115" t="s">
        <v>25</v>
      </c>
      <c r="R521" s="128"/>
      <c r="S521" s="120"/>
    </row>
    <row r="522" spans="1:19">
      <c r="A522" s="141">
        <v>284508</v>
      </c>
      <c r="B522" s="109"/>
      <c r="C522" s="109"/>
      <c r="D522" s="109" t="s">
        <v>778</v>
      </c>
      <c r="E522" s="110" t="s">
        <v>779</v>
      </c>
      <c r="F522" s="111">
        <v>284508</v>
      </c>
      <c r="G522" s="117" t="s">
        <v>780</v>
      </c>
      <c r="H522" s="142"/>
      <c r="I522" s="126">
        <v>1</v>
      </c>
      <c r="J522" s="143">
        <v>4987482105880</v>
      </c>
      <c r="K522" s="113">
        <v>3300</v>
      </c>
      <c r="L522" s="113">
        <v>4500</v>
      </c>
      <c r="M522" s="126" t="s">
        <v>23</v>
      </c>
      <c r="N522" s="126" t="s">
        <v>23</v>
      </c>
      <c r="O522" s="126">
        <v>70355000</v>
      </c>
      <c r="P522" s="111" t="s">
        <v>75</v>
      </c>
      <c r="Q522" s="116" t="s">
        <v>76</v>
      </c>
      <c r="R522" s="109"/>
      <c r="S522" s="177" t="s">
        <v>154</v>
      </c>
    </row>
    <row r="523" spans="1:19">
      <c r="A523" s="141">
        <v>284610</v>
      </c>
      <c r="B523" s="109"/>
      <c r="C523" s="109"/>
      <c r="D523" s="109" t="s">
        <v>747</v>
      </c>
      <c r="E523" s="110" t="s">
        <v>748</v>
      </c>
      <c r="F523" s="111">
        <v>284610</v>
      </c>
      <c r="G523" s="117" t="s">
        <v>781</v>
      </c>
      <c r="H523" s="142"/>
      <c r="I523" s="126">
        <v>1</v>
      </c>
      <c r="J523" s="143">
        <v>4987482105859</v>
      </c>
      <c r="K523" s="113">
        <v>3300</v>
      </c>
      <c r="L523" s="113">
        <v>4000</v>
      </c>
      <c r="M523" s="126" t="s">
        <v>23</v>
      </c>
      <c r="N523" s="126" t="s">
        <v>23</v>
      </c>
      <c r="O523" s="126">
        <v>70355000</v>
      </c>
      <c r="P523" s="111" t="s">
        <v>75</v>
      </c>
      <c r="Q523" s="116" t="s">
        <v>76</v>
      </c>
      <c r="R523" s="109"/>
      <c r="S523" s="177" t="s">
        <v>154</v>
      </c>
    </row>
    <row r="524" spans="1:19">
      <c r="A524" s="141">
        <v>284649</v>
      </c>
      <c r="B524" s="109"/>
      <c r="C524" s="109"/>
      <c r="D524" s="128" t="s">
        <v>747</v>
      </c>
      <c r="E524" s="128" t="s">
        <v>748</v>
      </c>
      <c r="F524" s="111">
        <v>284649</v>
      </c>
      <c r="G524" s="156" t="s">
        <v>782</v>
      </c>
      <c r="H524" s="142"/>
      <c r="I524" s="126">
        <v>1</v>
      </c>
      <c r="J524" s="143">
        <v>4987482105842</v>
      </c>
      <c r="K524" s="113">
        <v>3850</v>
      </c>
      <c r="L524" s="113">
        <v>4500</v>
      </c>
      <c r="M524" s="126" t="s">
        <v>23</v>
      </c>
      <c r="N524" s="126" t="s">
        <v>23</v>
      </c>
      <c r="O524" s="126">
        <v>70355000</v>
      </c>
      <c r="P524" s="111" t="s">
        <v>75</v>
      </c>
      <c r="Q524" s="116" t="s">
        <v>76</v>
      </c>
      <c r="R524" s="128"/>
      <c r="S524" s="177"/>
    </row>
    <row r="525" spans="1:19">
      <c r="A525" s="141">
        <v>288233</v>
      </c>
      <c r="B525" s="109"/>
      <c r="C525" s="109" t="s">
        <v>783</v>
      </c>
      <c r="D525" s="128" t="s">
        <v>784</v>
      </c>
      <c r="E525" s="128" t="s">
        <v>785</v>
      </c>
      <c r="F525" s="111">
        <v>288233</v>
      </c>
      <c r="G525" s="156" t="s">
        <v>786</v>
      </c>
      <c r="H525" s="142"/>
      <c r="I525" s="126">
        <v>1</v>
      </c>
      <c r="J525" s="143">
        <v>4987482106443</v>
      </c>
      <c r="K525" s="113">
        <v>528000</v>
      </c>
      <c r="L525" s="113">
        <v>528000</v>
      </c>
      <c r="M525" s="126" t="s">
        <v>23</v>
      </c>
      <c r="N525" s="126" t="s">
        <v>23</v>
      </c>
      <c r="O525" s="126">
        <v>32864001</v>
      </c>
      <c r="P525" s="111" t="s">
        <v>81</v>
      </c>
      <c r="Q525" s="116" t="s">
        <v>76</v>
      </c>
      <c r="R525" s="128"/>
      <c r="S525" s="177"/>
    </row>
    <row r="526" spans="1:19">
      <c r="A526" s="141">
        <v>288235</v>
      </c>
      <c r="B526" s="109"/>
      <c r="C526" s="109"/>
      <c r="D526" s="128" t="s">
        <v>787</v>
      </c>
      <c r="E526" s="128" t="s">
        <v>788</v>
      </c>
      <c r="F526" s="111">
        <v>288235</v>
      </c>
      <c r="G526" s="117" t="s">
        <v>789</v>
      </c>
      <c r="H526" s="142"/>
      <c r="I526" s="126">
        <v>1</v>
      </c>
      <c r="J526" s="143">
        <v>4987482106467</v>
      </c>
      <c r="K526" s="113">
        <v>5500</v>
      </c>
      <c r="L526" s="113">
        <v>7800</v>
      </c>
      <c r="M526" s="126" t="s">
        <v>23</v>
      </c>
      <c r="N526" s="126" t="s">
        <v>23</v>
      </c>
      <c r="O526" s="126">
        <v>32864002</v>
      </c>
      <c r="P526" s="111" t="s">
        <v>24</v>
      </c>
      <c r="Q526" s="116" t="s">
        <v>97</v>
      </c>
      <c r="R526" s="109"/>
      <c r="S526" s="177"/>
    </row>
    <row r="527" spans="1:19">
      <c r="A527" s="141" t="s">
        <v>790</v>
      </c>
      <c r="B527" s="109"/>
      <c r="C527" s="109"/>
      <c r="D527" s="128" t="s">
        <v>791</v>
      </c>
      <c r="E527" s="128" t="s">
        <v>792</v>
      </c>
      <c r="F527" s="111" t="s">
        <v>790</v>
      </c>
      <c r="G527" s="109" t="s">
        <v>793</v>
      </c>
      <c r="H527" s="128"/>
      <c r="I527" s="126">
        <v>1</v>
      </c>
      <c r="J527" s="157">
        <v>4987482545976</v>
      </c>
      <c r="K527" s="113">
        <v>13200</v>
      </c>
      <c r="L527" s="113">
        <v>13200</v>
      </c>
      <c r="M527" s="126" t="s">
        <v>23</v>
      </c>
      <c r="N527" s="126" t="s">
        <v>23</v>
      </c>
      <c r="O527" s="126">
        <v>70962012</v>
      </c>
      <c r="P527" s="111" t="s">
        <v>24</v>
      </c>
      <c r="Q527" s="116" t="s">
        <v>172</v>
      </c>
      <c r="R527" s="109" t="s">
        <v>794</v>
      </c>
      <c r="S527" s="177"/>
    </row>
    <row r="528" spans="1:19">
      <c r="A528" s="141" t="s">
        <v>795</v>
      </c>
      <c r="B528" s="109"/>
      <c r="C528" s="109"/>
      <c r="D528" s="128" t="s">
        <v>796</v>
      </c>
      <c r="E528" s="128" t="s">
        <v>797</v>
      </c>
      <c r="F528" s="111" t="s">
        <v>795</v>
      </c>
      <c r="G528" s="109" t="s">
        <v>798</v>
      </c>
      <c r="H528" s="128"/>
      <c r="I528" s="126">
        <v>1</v>
      </c>
      <c r="J528" s="143">
        <v>4987482547383</v>
      </c>
      <c r="K528" s="113">
        <v>19800</v>
      </c>
      <c r="L528" s="113">
        <v>21000</v>
      </c>
      <c r="M528" s="126" t="s">
        <v>23</v>
      </c>
      <c r="N528" s="126" t="s">
        <v>23</v>
      </c>
      <c r="O528" s="126">
        <v>37839002</v>
      </c>
      <c r="P528" s="111" t="s">
        <v>24</v>
      </c>
      <c r="Q528" s="116" t="s">
        <v>141</v>
      </c>
      <c r="R528" s="109"/>
      <c r="S528" s="177"/>
    </row>
    <row r="529" spans="1:19">
      <c r="A529" s="180" t="s">
        <v>348</v>
      </c>
      <c r="B529" s="181"/>
      <c r="C529" s="181"/>
      <c r="D529" s="196" t="s">
        <v>341</v>
      </c>
      <c r="E529" s="196" t="s">
        <v>342</v>
      </c>
      <c r="F529" s="180" t="s">
        <v>348</v>
      </c>
      <c r="G529" s="184" t="s">
        <v>349</v>
      </c>
      <c r="H529" s="176" t="s">
        <v>350</v>
      </c>
      <c r="I529" s="183">
        <v>1</v>
      </c>
      <c r="J529" s="200">
        <v>4987482120678</v>
      </c>
      <c r="K529" s="186">
        <v>6000</v>
      </c>
      <c r="L529" s="113">
        <v>6000</v>
      </c>
      <c r="M529" s="197" t="s">
        <v>23</v>
      </c>
      <c r="N529" s="197" t="s">
        <v>23</v>
      </c>
      <c r="O529" s="197">
        <v>34602000</v>
      </c>
      <c r="P529" s="183" t="s">
        <v>34</v>
      </c>
      <c r="Q529" s="187" t="s">
        <v>35</v>
      </c>
      <c r="R529" s="181"/>
      <c r="S529" s="188" t="s">
        <v>351</v>
      </c>
    </row>
    <row r="530" spans="1:19">
      <c r="A530" s="141" t="s">
        <v>799</v>
      </c>
      <c r="B530" s="109"/>
      <c r="C530" s="109"/>
      <c r="D530" s="128" t="s">
        <v>124</v>
      </c>
      <c r="E530" s="128" t="s">
        <v>125</v>
      </c>
      <c r="F530" s="111" t="s">
        <v>799</v>
      </c>
      <c r="G530" s="128" t="s">
        <v>800</v>
      </c>
      <c r="H530" s="128"/>
      <c r="I530" s="126">
        <v>1</v>
      </c>
      <c r="J530" s="157">
        <v>4987482546096</v>
      </c>
      <c r="K530" s="113">
        <v>22000</v>
      </c>
      <c r="L530" s="113">
        <v>24000</v>
      </c>
      <c r="M530" s="126" t="s">
        <v>23</v>
      </c>
      <c r="N530" s="126" t="s">
        <v>23</v>
      </c>
      <c r="O530" s="126">
        <v>70966001</v>
      </c>
      <c r="P530" s="111" t="s">
        <v>81</v>
      </c>
      <c r="Q530" s="116" t="s">
        <v>82</v>
      </c>
      <c r="R530" s="128"/>
      <c r="S530" s="120"/>
    </row>
    <row r="531" spans="1:19">
      <c r="A531" s="141" t="s">
        <v>801</v>
      </c>
      <c r="B531" s="109"/>
      <c r="C531" s="109"/>
      <c r="D531" s="128" t="s">
        <v>124</v>
      </c>
      <c r="E531" s="128" t="s">
        <v>125</v>
      </c>
      <c r="F531" s="111" t="s">
        <v>801</v>
      </c>
      <c r="G531" s="128" t="s">
        <v>802</v>
      </c>
      <c r="H531" s="128"/>
      <c r="I531" s="126">
        <v>1</v>
      </c>
      <c r="J531" s="143">
        <v>4987482546195</v>
      </c>
      <c r="K531" s="113">
        <v>187000</v>
      </c>
      <c r="L531" s="113">
        <v>205700.00000000003</v>
      </c>
      <c r="M531" s="126" t="s">
        <v>23</v>
      </c>
      <c r="N531" s="126" t="s">
        <v>23</v>
      </c>
      <c r="O531" s="126">
        <v>70966001</v>
      </c>
      <c r="P531" s="111" t="s">
        <v>81</v>
      </c>
      <c r="Q531" s="116" t="s">
        <v>82</v>
      </c>
      <c r="R531" s="109"/>
      <c r="S531" s="120"/>
    </row>
    <row r="532" spans="1:19">
      <c r="A532" s="141" t="s">
        <v>803</v>
      </c>
      <c r="B532" s="109"/>
      <c r="C532" s="109"/>
      <c r="D532" s="128" t="s">
        <v>124</v>
      </c>
      <c r="E532" s="128" t="s">
        <v>125</v>
      </c>
      <c r="F532" s="111" t="s">
        <v>803</v>
      </c>
      <c r="G532" s="109" t="s">
        <v>804</v>
      </c>
      <c r="H532" s="128"/>
      <c r="I532" s="126">
        <v>1</v>
      </c>
      <c r="J532" s="143">
        <v>4987482546201</v>
      </c>
      <c r="K532" s="113">
        <v>187000</v>
      </c>
      <c r="L532" s="113">
        <v>205700.00000000003</v>
      </c>
      <c r="M532" s="126" t="s">
        <v>23</v>
      </c>
      <c r="N532" s="126" t="s">
        <v>23</v>
      </c>
      <c r="O532" s="126">
        <v>70966001</v>
      </c>
      <c r="P532" s="111" t="s">
        <v>81</v>
      </c>
      <c r="Q532" s="116" t="s">
        <v>82</v>
      </c>
      <c r="R532" s="109"/>
      <c r="S532" s="120"/>
    </row>
    <row r="533" spans="1:19">
      <c r="A533" s="141" t="s">
        <v>805</v>
      </c>
      <c r="B533" s="109"/>
      <c r="C533" s="109"/>
      <c r="D533" s="128" t="s">
        <v>26</v>
      </c>
      <c r="E533" s="128" t="s">
        <v>26</v>
      </c>
      <c r="F533" s="141" t="s">
        <v>805</v>
      </c>
      <c r="G533" s="117" t="s">
        <v>806</v>
      </c>
      <c r="H533" s="142"/>
      <c r="I533" s="126">
        <v>1</v>
      </c>
      <c r="J533" s="143">
        <v>4987482150224</v>
      </c>
      <c r="K533" s="113">
        <v>10000</v>
      </c>
      <c r="L533" s="113">
        <v>10000</v>
      </c>
      <c r="M533" s="144" t="s">
        <v>23</v>
      </c>
      <c r="N533" s="127" t="s">
        <v>23</v>
      </c>
      <c r="O533" s="144" t="s">
        <v>26</v>
      </c>
      <c r="P533" s="111" t="s">
        <v>26</v>
      </c>
      <c r="Q533" s="116" t="s">
        <v>26</v>
      </c>
      <c r="R533" s="128" t="s">
        <v>807</v>
      </c>
      <c r="S533" s="177"/>
    </row>
    <row r="534" spans="1:19">
      <c r="A534" s="141" t="s">
        <v>808</v>
      </c>
      <c r="B534" s="111"/>
      <c r="C534" s="111"/>
      <c r="D534" s="128" t="s">
        <v>26</v>
      </c>
      <c r="E534" s="128" t="s">
        <v>26</v>
      </c>
      <c r="F534" s="141" t="s">
        <v>808</v>
      </c>
      <c r="G534" s="120" t="s">
        <v>809</v>
      </c>
      <c r="H534" s="126"/>
      <c r="I534" s="126">
        <v>1</v>
      </c>
      <c r="J534" s="143">
        <v>4987482150125</v>
      </c>
      <c r="K534" s="122">
        <v>2000</v>
      </c>
      <c r="L534" s="122">
        <v>2000</v>
      </c>
      <c r="M534" s="144" t="s">
        <v>23</v>
      </c>
      <c r="N534" s="127" t="s">
        <v>23</v>
      </c>
      <c r="O534" s="144" t="s">
        <v>26</v>
      </c>
      <c r="P534" s="111" t="s">
        <v>26</v>
      </c>
      <c r="Q534" s="116" t="s">
        <v>26</v>
      </c>
      <c r="R534" s="158" t="s">
        <v>810</v>
      </c>
      <c r="S534" s="120"/>
    </row>
    <row r="535" spans="1:19">
      <c r="A535" s="141" t="s">
        <v>811</v>
      </c>
      <c r="B535" s="109"/>
      <c r="C535" s="109"/>
      <c r="D535" s="128" t="s">
        <v>26</v>
      </c>
      <c r="E535" s="128" t="s">
        <v>26</v>
      </c>
      <c r="F535" s="141" t="s">
        <v>811</v>
      </c>
      <c r="G535" s="117" t="s">
        <v>812</v>
      </c>
      <c r="H535" s="142"/>
      <c r="I535" s="126">
        <v>1</v>
      </c>
      <c r="J535" s="143">
        <v>4987482150187</v>
      </c>
      <c r="K535" s="113">
        <v>250000</v>
      </c>
      <c r="L535" s="113">
        <v>250000</v>
      </c>
      <c r="M535" s="144" t="s">
        <v>23</v>
      </c>
      <c r="N535" s="127" t="s">
        <v>23</v>
      </c>
      <c r="O535" s="144" t="s">
        <v>26</v>
      </c>
      <c r="P535" s="111" t="s">
        <v>26</v>
      </c>
      <c r="Q535" s="116" t="s">
        <v>26</v>
      </c>
      <c r="R535" s="109" t="s">
        <v>813</v>
      </c>
      <c r="S535" s="177"/>
    </row>
    <row r="536" spans="1:19">
      <c r="A536" s="141" t="s">
        <v>814</v>
      </c>
      <c r="B536" s="109"/>
      <c r="C536" s="109"/>
      <c r="D536" s="128" t="s">
        <v>26</v>
      </c>
      <c r="E536" s="128" t="s">
        <v>26</v>
      </c>
      <c r="F536" s="141" t="s">
        <v>814</v>
      </c>
      <c r="G536" s="117" t="s">
        <v>815</v>
      </c>
      <c r="H536" s="142"/>
      <c r="I536" s="126">
        <v>1</v>
      </c>
      <c r="J536" s="143">
        <v>4987482150446</v>
      </c>
      <c r="K536" s="159">
        <v>55000</v>
      </c>
      <c r="L536" s="159">
        <v>55000</v>
      </c>
      <c r="M536" s="144" t="s">
        <v>23</v>
      </c>
      <c r="N536" s="127" t="s">
        <v>23</v>
      </c>
      <c r="O536" s="144" t="s">
        <v>26</v>
      </c>
      <c r="P536" s="111" t="s">
        <v>26</v>
      </c>
      <c r="Q536" s="116" t="s">
        <v>26</v>
      </c>
      <c r="R536" s="109" t="s">
        <v>816</v>
      </c>
      <c r="S536" s="177"/>
    </row>
    <row r="537" spans="1:19">
      <c r="A537" s="141" t="s">
        <v>817</v>
      </c>
      <c r="B537" s="109"/>
      <c r="C537" s="109"/>
      <c r="D537" s="128" t="s">
        <v>26</v>
      </c>
      <c r="E537" s="128" t="s">
        <v>26</v>
      </c>
      <c r="F537" s="111" t="s">
        <v>817</v>
      </c>
      <c r="G537" s="117" t="s">
        <v>818</v>
      </c>
      <c r="H537" s="142"/>
      <c r="I537" s="126">
        <v>1</v>
      </c>
      <c r="J537" s="143">
        <v>4987482150408</v>
      </c>
      <c r="K537" s="159">
        <v>450000</v>
      </c>
      <c r="L537" s="159">
        <v>450000</v>
      </c>
      <c r="M537" s="144" t="s">
        <v>23</v>
      </c>
      <c r="N537" s="127" t="s">
        <v>23</v>
      </c>
      <c r="O537" s="144" t="s">
        <v>26</v>
      </c>
      <c r="P537" s="111" t="s">
        <v>26</v>
      </c>
      <c r="Q537" s="116" t="s">
        <v>26</v>
      </c>
      <c r="R537" s="109" t="s">
        <v>816</v>
      </c>
      <c r="S537" s="120"/>
    </row>
    <row r="538" spans="1:19">
      <c r="A538" s="141" t="s">
        <v>819</v>
      </c>
      <c r="B538" s="109"/>
      <c r="C538" s="109"/>
      <c r="D538" s="128" t="s">
        <v>26</v>
      </c>
      <c r="E538" s="128" t="s">
        <v>26</v>
      </c>
      <c r="F538" s="111" t="s">
        <v>819</v>
      </c>
      <c r="G538" s="117" t="s">
        <v>820</v>
      </c>
      <c r="H538" s="142"/>
      <c r="I538" s="126">
        <v>1</v>
      </c>
      <c r="J538" s="143">
        <v>4987482150415</v>
      </c>
      <c r="K538" s="159">
        <v>70000</v>
      </c>
      <c r="L538" s="159">
        <v>70000</v>
      </c>
      <c r="M538" s="144" t="s">
        <v>23</v>
      </c>
      <c r="N538" s="127" t="s">
        <v>23</v>
      </c>
      <c r="O538" s="144" t="s">
        <v>26</v>
      </c>
      <c r="P538" s="111" t="s">
        <v>26</v>
      </c>
      <c r="Q538" s="116" t="s">
        <v>26</v>
      </c>
      <c r="R538" s="128" t="s">
        <v>816</v>
      </c>
      <c r="S538" s="120"/>
    </row>
    <row r="539" spans="1:19">
      <c r="A539" s="141" t="s">
        <v>821</v>
      </c>
      <c r="B539" s="109"/>
      <c r="C539" s="109"/>
      <c r="D539" s="128" t="s">
        <v>26</v>
      </c>
      <c r="E539" s="128" t="s">
        <v>26</v>
      </c>
      <c r="F539" s="111" t="s">
        <v>821</v>
      </c>
      <c r="G539" s="117" t="s">
        <v>822</v>
      </c>
      <c r="H539" s="142"/>
      <c r="I539" s="126">
        <v>1</v>
      </c>
      <c r="J539" s="143">
        <v>4987482150378</v>
      </c>
      <c r="K539" s="159">
        <v>40000</v>
      </c>
      <c r="L539" s="159">
        <v>40000</v>
      </c>
      <c r="M539" s="144" t="s">
        <v>23</v>
      </c>
      <c r="N539" s="127" t="s">
        <v>23</v>
      </c>
      <c r="O539" s="144" t="s">
        <v>26</v>
      </c>
      <c r="P539" s="111" t="s">
        <v>26</v>
      </c>
      <c r="Q539" s="116" t="s">
        <v>26</v>
      </c>
      <c r="R539" s="128" t="s">
        <v>816</v>
      </c>
      <c r="S539" s="177"/>
    </row>
    <row r="540" spans="1:19">
      <c r="A540" s="141" t="s">
        <v>823</v>
      </c>
      <c r="B540" s="109"/>
      <c r="C540" s="109"/>
      <c r="D540" s="128" t="s">
        <v>26</v>
      </c>
      <c r="E540" s="128" t="s">
        <v>26</v>
      </c>
      <c r="F540" s="111" t="s">
        <v>823</v>
      </c>
      <c r="G540" s="117" t="s">
        <v>824</v>
      </c>
      <c r="H540" s="142"/>
      <c r="I540" s="126">
        <v>1</v>
      </c>
      <c r="J540" s="143">
        <v>4987482150392</v>
      </c>
      <c r="K540" s="159">
        <v>80000</v>
      </c>
      <c r="L540" s="159">
        <v>80000</v>
      </c>
      <c r="M540" s="144" t="s">
        <v>23</v>
      </c>
      <c r="N540" s="127" t="s">
        <v>23</v>
      </c>
      <c r="O540" s="144" t="s">
        <v>26</v>
      </c>
      <c r="P540" s="111" t="s">
        <v>26</v>
      </c>
      <c r="Q540" s="116" t="s">
        <v>26</v>
      </c>
      <c r="R540" s="109" t="s">
        <v>816</v>
      </c>
      <c r="S540" s="177"/>
    </row>
    <row r="541" spans="1:19">
      <c r="A541" s="141" t="s">
        <v>825</v>
      </c>
      <c r="B541" s="109"/>
      <c r="C541" s="109"/>
      <c r="D541" s="128" t="s">
        <v>26</v>
      </c>
      <c r="E541" s="128" t="s">
        <v>26</v>
      </c>
      <c r="F541" s="111" t="s">
        <v>825</v>
      </c>
      <c r="G541" s="117" t="s">
        <v>826</v>
      </c>
      <c r="H541" s="142"/>
      <c r="I541" s="126">
        <v>1</v>
      </c>
      <c r="J541" s="143">
        <v>4987482150422</v>
      </c>
      <c r="K541" s="159">
        <v>23000</v>
      </c>
      <c r="L541" s="159">
        <v>23000</v>
      </c>
      <c r="M541" s="144" t="s">
        <v>23</v>
      </c>
      <c r="N541" s="127" t="s">
        <v>23</v>
      </c>
      <c r="O541" s="144" t="s">
        <v>26</v>
      </c>
      <c r="P541" s="111" t="s">
        <v>26</v>
      </c>
      <c r="Q541" s="116" t="s">
        <v>26</v>
      </c>
      <c r="R541" s="109" t="s">
        <v>816</v>
      </c>
      <c r="S541" s="120"/>
    </row>
    <row r="542" spans="1:19">
      <c r="A542" s="141" t="s">
        <v>827</v>
      </c>
      <c r="B542" s="111"/>
      <c r="C542" s="111"/>
      <c r="D542" s="128" t="s">
        <v>26</v>
      </c>
      <c r="E542" s="128" t="s">
        <v>26</v>
      </c>
      <c r="F542" s="111" t="s">
        <v>827</v>
      </c>
      <c r="G542" s="109" t="s">
        <v>828</v>
      </c>
      <c r="H542" s="126"/>
      <c r="I542" s="126">
        <v>1</v>
      </c>
      <c r="J542" s="143">
        <v>4987482150439</v>
      </c>
      <c r="K542" s="160">
        <v>45000</v>
      </c>
      <c r="L542" s="160">
        <v>45000</v>
      </c>
      <c r="M542" s="144" t="s">
        <v>23</v>
      </c>
      <c r="N542" s="127" t="s">
        <v>23</v>
      </c>
      <c r="O542" s="144" t="s">
        <v>26</v>
      </c>
      <c r="P542" s="111" t="s">
        <v>26</v>
      </c>
      <c r="Q542" s="116" t="s">
        <v>26</v>
      </c>
      <c r="R542" s="109" t="s">
        <v>816</v>
      </c>
      <c r="S542" s="120"/>
    </row>
    <row r="543" spans="1:19">
      <c r="A543" s="141" t="s">
        <v>829</v>
      </c>
      <c r="B543" s="121"/>
      <c r="C543" s="121"/>
      <c r="D543" s="128" t="s">
        <v>26</v>
      </c>
      <c r="E543" s="128" t="s">
        <v>26</v>
      </c>
      <c r="F543" s="111" t="s">
        <v>829</v>
      </c>
      <c r="G543" s="109" t="s">
        <v>830</v>
      </c>
      <c r="H543" s="142"/>
      <c r="I543" s="126">
        <v>1</v>
      </c>
      <c r="J543" s="143">
        <v>4589568757190</v>
      </c>
      <c r="K543" s="113">
        <v>660000</v>
      </c>
      <c r="L543" s="113">
        <v>660000</v>
      </c>
      <c r="M543" s="144" t="s">
        <v>23</v>
      </c>
      <c r="N543" s="127" t="s">
        <v>23</v>
      </c>
      <c r="O543" s="144" t="s">
        <v>26</v>
      </c>
      <c r="P543" s="111" t="s">
        <v>26</v>
      </c>
      <c r="Q543" s="116" t="s">
        <v>26</v>
      </c>
      <c r="R543" s="128" t="s">
        <v>816</v>
      </c>
      <c r="S543" s="120"/>
    </row>
    <row r="544" spans="1:19" ht="43.2">
      <c r="A544" s="141" t="s">
        <v>831</v>
      </c>
      <c r="B544" s="109"/>
      <c r="C544" s="109"/>
      <c r="D544" s="128" t="s">
        <v>768</v>
      </c>
      <c r="E544" s="128" t="s">
        <v>764</v>
      </c>
      <c r="F544" s="111" t="s">
        <v>831</v>
      </c>
      <c r="G544" s="117" t="s">
        <v>832</v>
      </c>
      <c r="H544" s="142" t="s">
        <v>833</v>
      </c>
      <c r="I544" s="126">
        <v>1</v>
      </c>
      <c r="J544" s="143">
        <v>4987482105910</v>
      </c>
      <c r="K544" s="113">
        <v>3850000</v>
      </c>
      <c r="L544" s="113">
        <v>3850000</v>
      </c>
      <c r="M544" s="126" t="s">
        <v>23</v>
      </c>
      <c r="N544" s="126" t="s">
        <v>23</v>
      </c>
      <c r="O544" s="144" t="s">
        <v>766</v>
      </c>
      <c r="P544" s="111" t="s">
        <v>24</v>
      </c>
      <c r="Q544" s="115" t="s">
        <v>25</v>
      </c>
      <c r="R544" s="128"/>
      <c r="S544" s="120" t="s">
        <v>767</v>
      </c>
    </row>
    <row r="545" spans="1:19">
      <c r="A545" s="108" t="s">
        <v>834</v>
      </c>
      <c r="B545" s="109"/>
      <c r="C545" s="109"/>
      <c r="D545" s="109" t="s">
        <v>26</v>
      </c>
      <c r="E545" s="110" t="s">
        <v>26</v>
      </c>
      <c r="F545" s="111" t="s">
        <v>834</v>
      </c>
      <c r="G545" s="117" t="s">
        <v>835</v>
      </c>
      <c r="H545" s="118"/>
      <c r="I545" s="111">
        <v>1</v>
      </c>
      <c r="J545" s="112">
        <v>4987482150255</v>
      </c>
      <c r="K545" s="113">
        <v>25000</v>
      </c>
      <c r="L545" s="113">
        <v>25000</v>
      </c>
      <c r="M545" s="123" t="s">
        <v>23</v>
      </c>
      <c r="N545" s="114" t="s">
        <v>23</v>
      </c>
      <c r="O545" s="123" t="s">
        <v>26</v>
      </c>
      <c r="P545" s="111" t="s">
        <v>26</v>
      </c>
      <c r="Q545" s="116" t="s">
        <v>26</v>
      </c>
      <c r="R545" s="109" t="s">
        <v>836</v>
      </c>
      <c r="S545" s="177"/>
    </row>
    <row r="546" spans="1:19">
      <c r="A546" s="108" t="s">
        <v>837</v>
      </c>
      <c r="B546" s="109"/>
      <c r="C546" s="109"/>
      <c r="D546" s="109" t="s">
        <v>26</v>
      </c>
      <c r="E546" s="110" t="s">
        <v>26</v>
      </c>
      <c r="F546" s="111" t="s">
        <v>837</v>
      </c>
      <c r="G546" s="117" t="s">
        <v>838</v>
      </c>
      <c r="H546" s="118"/>
      <c r="I546" s="111">
        <v>1</v>
      </c>
      <c r="J546" s="112">
        <v>4987482150231</v>
      </c>
      <c r="K546" s="113">
        <v>450000</v>
      </c>
      <c r="L546" s="113">
        <v>450000</v>
      </c>
      <c r="M546" s="123" t="s">
        <v>23</v>
      </c>
      <c r="N546" s="114" t="s">
        <v>23</v>
      </c>
      <c r="O546" s="123" t="s">
        <v>26</v>
      </c>
      <c r="P546" s="111" t="s">
        <v>26</v>
      </c>
      <c r="Q546" s="116" t="s">
        <v>26</v>
      </c>
      <c r="R546" s="109" t="s">
        <v>839</v>
      </c>
      <c r="S546" s="177"/>
    </row>
    <row r="547" spans="1:19">
      <c r="A547" s="141" t="s">
        <v>840</v>
      </c>
      <c r="B547" s="109"/>
      <c r="C547" s="109"/>
      <c r="D547" s="128" t="s">
        <v>26</v>
      </c>
      <c r="E547" s="128" t="s">
        <v>26</v>
      </c>
      <c r="F547" s="111" t="s">
        <v>840</v>
      </c>
      <c r="G547" s="117" t="s">
        <v>840</v>
      </c>
      <c r="H547" s="142"/>
      <c r="I547" s="126">
        <v>1</v>
      </c>
      <c r="J547" s="143">
        <v>4987482150170</v>
      </c>
      <c r="K547" s="113">
        <v>1800000</v>
      </c>
      <c r="L547" s="113">
        <v>1800000</v>
      </c>
      <c r="M547" s="144" t="s">
        <v>23</v>
      </c>
      <c r="N547" s="127" t="s">
        <v>23</v>
      </c>
      <c r="O547" s="144" t="s">
        <v>26</v>
      </c>
      <c r="P547" s="111" t="s">
        <v>26</v>
      </c>
      <c r="Q547" s="116" t="s">
        <v>26</v>
      </c>
      <c r="R547" s="109" t="s">
        <v>841</v>
      </c>
      <c r="S547" s="120"/>
    </row>
    <row r="548" spans="1:19">
      <c r="A548" s="141" t="s">
        <v>842</v>
      </c>
      <c r="B548" s="109"/>
      <c r="C548" s="109"/>
      <c r="D548" s="109" t="s">
        <v>26</v>
      </c>
      <c r="E548" s="128" t="s">
        <v>26</v>
      </c>
      <c r="F548" s="111" t="s">
        <v>842</v>
      </c>
      <c r="G548" s="117" t="s">
        <v>843</v>
      </c>
      <c r="H548" s="142"/>
      <c r="I548" s="126">
        <v>1</v>
      </c>
      <c r="J548" s="143">
        <v>4987482150194</v>
      </c>
      <c r="K548" s="113">
        <v>12000</v>
      </c>
      <c r="L548" s="113">
        <v>12000</v>
      </c>
      <c r="M548" s="144" t="s">
        <v>23</v>
      </c>
      <c r="N548" s="127" t="s">
        <v>23</v>
      </c>
      <c r="O548" s="144" t="s">
        <v>26</v>
      </c>
      <c r="P548" s="111" t="s">
        <v>26</v>
      </c>
      <c r="Q548" s="116" t="s">
        <v>26</v>
      </c>
      <c r="R548" s="109" t="s">
        <v>836</v>
      </c>
      <c r="S548" s="120"/>
    </row>
    <row r="549" spans="1:19">
      <c r="A549" s="141" t="s">
        <v>844</v>
      </c>
      <c r="B549" s="109"/>
      <c r="C549" s="109"/>
      <c r="D549" s="109" t="s">
        <v>26</v>
      </c>
      <c r="E549" s="128" t="s">
        <v>26</v>
      </c>
      <c r="F549" s="111" t="s">
        <v>844</v>
      </c>
      <c r="G549" s="117" t="s">
        <v>845</v>
      </c>
      <c r="H549" s="142"/>
      <c r="I549" s="126">
        <v>1</v>
      </c>
      <c r="J549" s="143">
        <v>4987482150200</v>
      </c>
      <c r="K549" s="113">
        <v>12000</v>
      </c>
      <c r="L549" s="113">
        <v>12000</v>
      </c>
      <c r="M549" s="144" t="s">
        <v>23</v>
      </c>
      <c r="N549" s="127" t="s">
        <v>23</v>
      </c>
      <c r="O549" s="144" t="s">
        <v>26</v>
      </c>
      <c r="P549" s="111" t="s">
        <v>26</v>
      </c>
      <c r="Q549" s="116" t="s">
        <v>26</v>
      </c>
      <c r="R549" s="109" t="s">
        <v>836</v>
      </c>
      <c r="S549" s="120"/>
    </row>
    <row r="550" spans="1:19">
      <c r="A550" s="141" t="s">
        <v>846</v>
      </c>
      <c r="B550" s="109"/>
      <c r="C550" s="109"/>
      <c r="D550" s="109" t="s">
        <v>26</v>
      </c>
      <c r="E550" s="128" t="s">
        <v>26</v>
      </c>
      <c r="F550" s="141" t="s">
        <v>846</v>
      </c>
      <c r="G550" s="117" t="s">
        <v>847</v>
      </c>
      <c r="H550" s="142"/>
      <c r="I550" s="126">
        <v>1</v>
      </c>
      <c r="J550" s="143">
        <v>4987482150217</v>
      </c>
      <c r="K550" s="113">
        <v>12000</v>
      </c>
      <c r="L550" s="113">
        <v>12000</v>
      </c>
      <c r="M550" s="144" t="s">
        <v>23</v>
      </c>
      <c r="N550" s="127" t="s">
        <v>23</v>
      </c>
      <c r="O550" s="144" t="s">
        <v>26</v>
      </c>
      <c r="P550" s="111" t="s">
        <v>26</v>
      </c>
      <c r="Q550" s="116" t="s">
        <v>26</v>
      </c>
      <c r="R550" s="128" t="s">
        <v>836</v>
      </c>
      <c r="S550" s="120"/>
    </row>
    <row r="551" spans="1:19">
      <c r="A551" s="161" t="s">
        <v>848</v>
      </c>
      <c r="B551" s="109"/>
      <c r="C551" s="109"/>
      <c r="D551" s="109" t="s">
        <v>26</v>
      </c>
      <c r="E551" s="128" t="s">
        <v>26</v>
      </c>
      <c r="F551" s="161" t="s">
        <v>848</v>
      </c>
      <c r="G551" s="117" t="s">
        <v>849</v>
      </c>
      <c r="H551" s="142"/>
      <c r="I551" s="126">
        <v>1</v>
      </c>
      <c r="J551" s="143">
        <v>4987482122153</v>
      </c>
      <c r="K551" s="113">
        <v>120000</v>
      </c>
      <c r="L551" s="113">
        <v>120000</v>
      </c>
      <c r="M551" s="126" t="s">
        <v>23</v>
      </c>
      <c r="N551" s="126" t="s">
        <v>23</v>
      </c>
      <c r="O551" s="126" t="s">
        <v>26</v>
      </c>
      <c r="P551" s="111" t="s">
        <v>26</v>
      </c>
      <c r="Q551" s="116" t="s">
        <v>26</v>
      </c>
      <c r="R551" s="128" t="s">
        <v>816</v>
      </c>
      <c r="S551" s="120"/>
    </row>
    <row r="552" spans="1:19">
      <c r="A552" s="141" t="s">
        <v>850</v>
      </c>
      <c r="B552" s="111"/>
      <c r="C552" s="111"/>
      <c r="D552" s="128" t="s">
        <v>26</v>
      </c>
      <c r="E552" s="128" t="s">
        <v>26</v>
      </c>
      <c r="F552" s="141" t="s">
        <v>850</v>
      </c>
      <c r="G552" s="109" t="s">
        <v>851</v>
      </c>
      <c r="H552" s="126"/>
      <c r="I552" s="126">
        <v>1</v>
      </c>
      <c r="J552" s="143">
        <v>4987482150385</v>
      </c>
      <c r="K552" s="160">
        <v>30000</v>
      </c>
      <c r="L552" s="160">
        <v>30000</v>
      </c>
      <c r="M552" s="144" t="s">
        <v>23</v>
      </c>
      <c r="N552" s="127" t="s">
        <v>23</v>
      </c>
      <c r="O552" s="144" t="s">
        <v>26</v>
      </c>
      <c r="P552" s="111" t="s">
        <v>26</v>
      </c>
      <c r="Q552" s="116" t="s">
        <v>26</v>
      </c>
      <c r="R552" s="109" t="s">
        <v>816</v>
      </c>
      <c r="S552" s="120"/>
    </row>
    <row r="553" spans="1:19">
      <c r="A553" s="141" t="s">
        <v>852</v>
      </c>
      <c r="B553" s="109"/>
      <c r="C553" s="109"/>
      <c r="D553" s="128" t="s">
        <v>26</v>
      </c>
      <c r="E553" s="128" t="s">
        <v>26</v>
      </c>
      <c r="F553" s="141" t="s">
        <v>852</v>
      </c>
      <c r="G553" s="117" t="s">
        <v>853</v>
      </c>
      <c r="H553" s="142"/>
      <c r="I553" s="126">
        <v>1</v>
      </c>
      <c r="J553" s="143">
        <v>4987482150248</v>
      </c>
      <c r="K553" s="113">
        <v>450000</v>
      </c>
      <c r="L553" s="113">
        <v>450000</v>
      </c>
      <c r="M553" s="144" t="s">
        <v>23</v>
      </c>
      <c r="N553" s="127" t="s">
        <v>23</v>
      </c>
      <c r="O553" s="144" t="s">
        <v>26</v>
      </c>
      <c r="P553" s="111" t="s">
        <v>26</v>
      </c>
      <c r="Q553" s="111" t="s">
        <v>26</v>
      </c>
      <c r="R553" s="109" t="s">
        <v>839</v>
      </c>
      <c r="S553" s="120"/>
    </row>
    <row r="554" spans="1:19">
      <c r="A554" s="141" t="s">
        <v>854</v>
      </c>
      <c r="B554" s="109"/>
      <c r="C554" s="109"/>
      <c r="D554" s="128" t="s">
        <v>855</v>
      </c>
      <c r="E554" s="129" t="s">
        <v>856</v>
      </c>
      <c r="F554" s="126" t="s">
        <v>854</v>
      </c>
      <c r="G554" s="128" t="s">
        <v>857</v>
      </c>
      <c r="H554" s="128"/>
      <c r="I554" s="126">
        <v>1</v>
      </c>
      <c r="J554" s="143">
        <v>4987482548236</v>
      </c>
      <c r="K554" s="113">
        <v>52800</v>
      </c>
      <c r="L554" s="113">
        <v>52800</v>
      </c>
      <c r="M554" s="126" t="s">
        <v>23</v>
      </c>
      <c r="N554" s="126" t="s">
        <v>23</v>
      </c>
      <c r="O554" s="126">
        <v>32390000</v>
      </c>
      <c r="P554" s="111" t="s">
        <v>81</v>
      </c>
      <c r="Q554" s="116" t="s">
        <v>82</v>
      </c>
      <c r="R554" s="128" t="s">
        <v>858</v>
      </c>
      <c r="S554" s="189" t="s">
        <v>767</v>
      </c>
    </row>
  </sheetData>
  <sheetProtection algorithmName="SHA-512" hashValue="Ivy8mZGMiHJ/O7rkoXtR1T+A/nojtgpxuwUYDXKnBkLmLQORLJbgWt+2v9eVdLuCfu23rgziYB1hL8JBFkhKug==" saltValue="/iBUL5lsIm8kT+SS20AHIw==" spinCount="100000" sheet="1" selectLockedCells="1" autoFilter="0" selectUnlockedCells="1"/>
  <phoneticPr fontId="5"/>
  <conditionalFormatting sqref="A292:A296">
    <cfRule type="expression" dxfId="1" priority="2" stopIfTrue="1">
      <formula>LENB(A292)&gt;30</formula>
    </cfRule>
  </conditionalFormatting>
  <conditionalFormatting sqref="F292:F296">
    <cfRule type="expression" dxfId="0" priority="1" stopIfTrue="1">
      <formula>LENB(F292)&gt;30</formula>
    </cfRule>
  </conditionalFormatting>
  <dataValidations count="3">
    <dataValidation type="textLength" imeMode="halfAlpha" operator="lessThanOrEqual" allowBlank="1" showInputMessage="1" showErrorMessage="1" errorTitle="社内インポートコード" error="１５桁を超えています" promptTitle="社内インポートコード　　　　　　　　　　　　." prompt="_x000a_１５桁以内の英数字を入力してください" sqref="F161:F169 A161:A169 F292:F301 A292:A301" xr:uid="{44AFC610-B678-4178-8DCB-40215D6AB53A}">
      <formula1>15</formula1>
    </dataValidation>
    <dataValidation type="textLength" imeMode="hiragana" operator="lessThanOrEqual" allowBlank="1" showInputMessage="1" showErrorMessage="1" errorTitle="品目名（漢字）" error="全角 19桁入力以内になっていません" promptTitle="品目名（漢字）　　　　　　　　　." prompt="_x000a_全角 １９桁で入力してください" sqref="G292:H293" xr:uid="{C1384273-561D-4935-BD5B-31E42CD13EEC}">
      <formula1>19</formula1>
    </dataValidation>
    <dataValidation type="textLength" imeMode="hiragana" operator="lessThanOrEqual" allowBlank="1" showInputMessage="1" showErrorMessage="1" errorTitle="品目名（漢字）" error="全角 19桁入力以内になっていません" promptTitle="品目名（漢字）　　　　　　　　　." prompt="_x000a_全角 １９桁で入力してください" sqref="G298:H301 G297 G294:H296" xr:uid="{DD151AE4-7BF3-43ED-BF5B-23BBF26BCDD4}">
      <formula1>40</formula1>
    </dataValidation>
  </dataValidations>
  <printOptions horizontalCentered="1"/>
  <pageMargins left="0.31496062992125984" right="0.31496062992125984" top="0.47244094488188981" bottom="0.35433070866141736" header="0.31496062992125984" footer="0.31496062992125984"/>
  <pageSetup paperSize="9" scale="23" orientation="landscape" r:id="rId1"/>
  <headerFooter>
    <oddFooter>&amp;R&amp;"Meiryo UI,標準"&amp;8©J&amp;JK.K.2025・JP_DPS_SPMD_219849.4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7D64-BDA8-479D-8842-99EFEC6F5A97}">
  <sheetPr>
    <tabColor theme="5" tint="0.79998168889431442"/>
  </sheetPr>
  <dimension ref="A1:U253"/>
  <sheetViews>
    <sheetView topLeftCell="D1" zoomScale="70" zoomScaleNormal="70" zoomScaleSheetLayoutView="80" zoomScalePageLayoutView="70" workbookViewId="0">
      <selection activeCell="D5" sqref="D5"/>
    </sheetView>
  </sheetViews>
  <sheetFormatPr defaultColWidth="11" defaultRowHeight="14.4"/>
  <cols>
    <col min="1" max="1" width="12.8984375" style="1" customWidth="1"/>
    <col min="2" max="2" width="46.59765625" style="9" bestFit="1" customWidth="1"/>
    <col min="3" max="3" width="23.09765625" style="9" customWidth="1"/>
    <col min="4" max="4" width="17.3984375" style="1" customWidth="1"/>
    <col min="5" max="5" width="45.8984375" style="9" bestFit="1" customWidth="1"/>
    <col min="6" max="6" width="16.296875" style="9" customWidth="1"/>
    <col min="7" max="7" width="5" style="1" bestFit="1" customWidth="1"/>
    <col min="8" max="8" width="16.69921875" style="1" bestFit="1" customWidth="1"/>
    <col min="9" max="9" width="14.296875" style="10" bestFit="1" customWidth="1"/>
    <col min="10" max="10" width="31.69921875" style="10" bestFit="1" customWidth="1"/>
    <col min="11" max="11" width="16.5" style="10" bestFit="1" customWidth="1"/>
    <col min="12" max="12" width="17.59765625" style="10" bestFit="1" customWidth="1"/>
    <col min="13" max="14" width="16.5" style="9" bestFit="1" customWidth="1"/>
    <col min="15" max="15" width="48.8984375" style="1" bestFit="1" customWidth="1"/>
    <col min="16" max="16" width="24" style="1" bestFit="1" customWidth="1"/>
    <col min="17" max="17" width="10.09765625" style="1" bestFit="1" customWidth="1"/>
    <col min="18" max="18" width="8.59765625" style="1" bestFit="1" customWidth="1"/>
    <col min="19" max="19" width="15.3984375" style="1" bestFit="1" customWidth="1"/>
    <col min="20" max="20" width="11.69921875" style="1" bestFit="1" customWidth="1"/>
    <col min="21" max="21" width="27.5" style="9" bestFit="1" customWidth="1"/>
    <col min="22" max="16384" width="11" style="9"/>
  </cols>
  <sheetData>
    <row r="1" spans="1:21" s="76" customFormat="1" ht="15" customHeight="1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</row>
    <row r="2" spans="1:21" s="1" customFormat="1" ht="18.75" customHeight="1">
      <c r="A2" s="232" t="s">
        <v>859</v>
      </c>
      <c r="B2" s="232" t="s">
        <v>860</v>
      </c>
      <c r="C2" s="89" t="s">
        <v>861</v>
      </c>
      <c r="D2" s="232" t="s">
        <v>859</v>
      </c>
      <c r="E2" s="232" t="s">
        <v>862</v>
      </c>
      <c r="F2" s="232" t="s">
        <v>863</v>
      </c>
      <c r="G2" s="232" t="s">
        <v>864</v>
      </c>
      <c r="H2" s="232" t="s">
        <v>865</v>
      </c>
      <c r="I2" s="103" t="s">
        <v>866</v>
      </c>
      <c r="J2" s="234" t="s">
        <v>867</v>
      </c>
      <c r="K2" s="90" t="s">
        <v>868</v>
      </c>
      <c r="L2" s="90"/>
      <c r="M2" s="90"/>
      <c r="N2" s="90"/>
      <c r="O2" s="236" t="s">
        <v>869</v>
      </c>
      <c r="P2" s="238" t="s">
        <v>870</v>
      </c>
      <c r="Q2" s="232" t="s">
        <v>871</v>
      </c>
      <c r="R2" s="232" t="s">
        <v>872</v>
      </c>
      <c r="S2" s="232" t="s">
        <v>873</v>
      </c>
      <c r="T2" s="232" t="s">
        <v>874</v>
      </c>
      <c r="U2" s="232" t="s">
        <v>875</v>
      </c>
    </row>
    <row r="3" spans="1:21" s="1" customFormat="1" ht="18.75" customHeight="1">
      <c r="A3" s="233"/>
      <c r="B3" s="233"/>
      <c r="C3" s="91" t="s">
        <v>876</v>
      </c>
      <c r="D3" s="233"/>
      <c r="E3" s="233"/>
      <c r="F3" s="233"/>
      <c r="G3" s="233"/>
      <c r="H3" s="233"/>
      <c r="I3" s="104" t="s">
        <v>877</v>
      </c>
      <c r="J3" s="235"/>
      <c r="K3" s="92" t="s">
        <v>878</v>
      </c>
      <c r="L3" s="92" t="s">
        <v>879</v>
      </c>
      <c r="M3" s="92" t="s">
        <v>880</v>
      </c>
      <c r="N3" s="92" t="s">
        <v>881</v>
      </c>
      <c r="O3" s="237"/>
      <c r="P3" s="239"/>
      <c r="Q3" s="233"/>
      <c r="R3" s="233"/>
      <c r="S3" s="233"/>
      <c r="T3" s="233"/>
      <c r="U3" s="233"/>
    </row>
    <row r="4" spans="1:21" ht="15" customHeight="1">
      <c r="A4" s="18" t="s">
        <v>850</v>
      </c>
      <c r="B4" s="20" t="s">
        <v>882</v>
      </c>
      <c r="C4" s="20" t="s">
        <v>883</v>
      </c>
      <c r="D4" s="18" t="s">
        <v>884</v>
      </c>
      <c r="E4" s="21" t="s">
        <v>885</v>
      </c>
      <c r="F4" s="22" t="s">
        <v>886</v>
      </c>
      <c r="G4" s="23">
        <v>1</v>
      </c>
      <c r="H4" s="24">
        <v>4545652052947</v>
      </c>
      <c r="I4" s="25">
        <v>20400</v>
      </c>
      <c r="J4" s="19" t="s">
        <v>887</v>
      </c>
      <c r="K4" s="26">
        <v>19400</v>
      </c>
      <c r="L4" s="26">
        <v>19400</v>
      </c>
      <c r="M4" s="26">
        <v>19400</v>
      </c>
      <c r="N4" s="26">
        <v>19400</v>
      </c>
      <c r="O4" s="20"/>
      <c r="P4" s="93" t="s">
        <v>888</v>
      </c>
      <c r="Q4" s="28">
        <v>36315000</v>
      </c>
      <c r="R4" s="28" t="s">
        <v>34</v>
      </c>
      <c r="S4" s="28" t="s">
        <v>35</v>
      </c>
      <c r="T4" s="28"/>
      <c r="U4" s="18"/>
    </row>
    <row r="5" spans="1:21" ht="15" customHeight="1">
      <c r="A5" s="18" t="s">
        <v>827</v>
      </c>
      <c r="B5" s="20" t="s">
        <v>882</v>
      </c>
      <c r="C5" s="20" t="s">
        <v>883</v>
      </c>
      <c r="D5" s="18" t="s">
        <v>889</v>
      </c>
      <c r="E5" s="21" t="s">
        <v>885</v>
      </c>
      <c r="F5" s="22" t="s">
        <v>890</v>
      </c>
      <c r="G5" s="23">
        <v>1</v>
      </c>
      <c r="H5" s="24">
        <v>4545652052893</v>
      </c>
      <c r="I5" s="25">
        <v>20400</v>
      </c>
      <c r="J5" s="19" t="s">
        <v>887</v>
      </c>
      <c r="K5" s="26">
        <v>19400</v>
      </c>
      <c r="L5" s="26">
        <v>19400</v>
      </c>
      <c r="M5" s="26">
        <v>19400</v>
      </c>
      <c r="N5" s="26">
        <v>19400</v>
      </c>
      <c r="O5" s="20"/>
      <c r="P5" s="93" t="s">
        <v>888</v>
      </c>
      <c r="Q5" s="28">
        <v>36315000</v>
      </c>
      <c r="R5" s="28" t="s">
        <v>34</v>
      </c>
      <c r="S5" s="28" t="s">
        <v>35</v>
      </c>
      <c r="T5" s="28"/>
      <c r="U5" s="18"/>
    </row>
    <row r="6" spans="1:21" ht="15" customHeight="1">
      <c r="A6" s="18" t="s">
        <v>825</v>
      </c>
      <c r="B6" s="20" t="s">
        <v>882</v>
      </c>
      <c r="C6" s="20" t="s">
        <v>883</v>
      </c>
      <c r="D6" s="18" t="s">
        <v>891</v>
      </c>
      <c r="E6" s="21" t="s">
        <v>885</v>
      </c>
      <c r="F6" s="22" t="s">
        <v>892</v>
      </c>
      <c r="G6" s="23">
        <v>1</v>
      </c>
      <c r="H6" s="24">
        <v>4545652052909</v>
      </c>
      <c r="I6" s="25">
        <v>20400</v>
      </c>
      <c r="J6" s="19" t="s">
        <v>887</v>
      </c>
      <c r="K6" s="26">
        <v>19400</v>
      </c>
      <c r="L6" s="26">
        <v>19400</v>
      </c>
      <c r="M6" s="26">
        <v>19400</v>
      </c>
      <c r="N6" s="26">
        <v>19400</v>
      </c>
      <c r="O6" s="20"/>
      <c r="P6" s="93" t="s">
        <v>888</v>
      </c>
      <c r="Q6" s="28">
        <v>36315000</v>
      </c>
      <c r="R6" s="28" t="s">
        <v>34</v>
      </c>
      <c r="S6" s="28" t="s">
        <v>35</v>
      </c>
      <c r="T6" s="28"/>
      <c r="U6" s="18"/>
    </row>
    <row r="7" spans="1:21" ht="15" customHeight="1">
      <c r="A7" s="18" t="s">
        <v>823</v>
      </c>
      <c r="B7" s="20" t="s">
        <v>882</v>
      </c>
      <c r="C7" s="20" t="s">
        <v>883</v>
      </c>
      <c r="D7" s="18" t="s">
        <v>893</v>
      </c>
      <c r="E7" s="21" t="s">
        <v>885</v>
      </c>
      <c r="F7" s="22" t="s">
        <v>894</v>
      </c>
      <c r="G7" s="23">
        <v>1</v>
      </c>
      <c r="H7" s="24">
        <v>4545652052930</v>
      </c>
      <c r="I7" s="25">
        <v>20400</v>
      </c>
      <c r="J7" s="19" t="s">
        <v>887</v>
      </c>
      <c r="K7" s="26">
        <v>19400</v>
      </c>
      <c r="L7" s="26">
        <v>19400</v>
      </c>
      <c r="M7" s="26">
        <v>19400</v>
      </c>
      <c r="N7" s="26">
        <v>19400</v>
      </c>
      <c r="O7" s="20"/>
      <c r="P7" s="93" t="s">
        <v>888</v>
      </c>
      <c r="Q7" s="28">
        <v>36315000</v>
      </c>
      <c r="R7" s="28" t="s">
        <v>34</v>
      </c>
      <c r="S7" s="28" t="s">
        <v>35</v>
      </c>
      <c r="T7" s="28"/>
      <c r="U7" s="18"/>
    </row>
    <row r="8" spans="1:21" ht="15" customHeight="1">
      <c r="A8" s="18" t="s">
        <v>821</v>
      </c>
      <c r="B8" s="20" t="s">
        <v>895</v>
      </c>
      <c r="C8" s="20" t="s">
        <v>896</v>
      </c>
      <c r="D8" s="18" t="s">
        <v>897</v>
      </c>
      <c r="E8" s="21" t="s">
        <v>898</v>
      </c>
      <c r="F8" s="22"/>
      <c r="G8" s="23">
        <v>1</v>
      </c>
      <c r="H8" s="24">
        <v>4545652062090</v>
      </c>
      <c r="I8" s="25">
        <v>20400</v>
      </c>
      <c r="J8" s="19" t="s">
        <v>887</v>
      </c>
      <c r="K8" s="26">
        <v>19400</v>
      </c>
      <c r="L8" s="26">
        <v>19400</v>
      </c>
      <c r="M8" s="26">
        <v>19400</v>
      </c>
      <c r="N8" s="26">
        <v>19400</v>
      </c>
      <c r="O8" s="20"/>
      <c r="P8" s="93" t="s">
        <v>888</v>
      </c>
      <c r="Q8" s="27">
        <v>36315000</v>
      </c>
      <c r="R8" s="28" t="s">
        <v>34</v>
      </c>
      <c r="S8" s="28" t="s">
        <v>35</v>
      </c>
      <c r="T8" s="28"/>
      <c r="U8" s="18"/>
    </row>
    <row r="9" spans="1:21" ht="15" customHeight="1">
      <c r="A9" s="18" t="s">
        <v>819</v>
      </c>
      <c r="B9" s="20" t="s">
        <v>882</v>
      </c>
      <c r="C9" s="20" t="s">
        <v>883</v>
      </c>
      <c r="D9" s="18" t="s">
        <v>899</v>
      </c>
      <c r="E9" s="21" t="s">
        <v>885</v>
      </c>
      <c r="F9" s="22" t="s">
        <v>900</v>
      </c>
      <c r="G9" s="23">
        <v>1</v>
      </c>
      <c r="H9" s="24">
        <v>4545652052916</v>
      </c>
      <c r="I9" s="25">
        <v>20400</v>
      </c>
      <c r="J9" s="19" t="s">
        <v>887</v>
      </c>
      <c r="K9" s="26">
        <v>19400</v>
      </c>
      <c r="L9" s="26">
        <v>19400</v>
      </c>
      <c r="M9" s="26">
        <v>19400</v>
      </c>
      <c r="N9" s="26">
        <v>19400</v>
      </c>
      <c r="O9" s="20"/>
      <c r="P9" s="93" t="s">
        <v>888</v>
      </c>
      <c r="Q9" s="28">
        <v>36315000</v>
      </c>
      <c r="R9" s="28" t="s">
        <v>34</v>
      </c>
      <c r="S9" s="28" t="s">
        <v>35</v>
      </c>
      <c r="T9" s="28"/>
      <c r="U9" s="18"/>
    </row>
    <row r="10" spans="1:21" ht="15" customHeight="1">
      <c r="A10" s="18" t="s">
        <v>817</v>
      </c>
      <c r="B10" s="20" t="s">
        <v>882</v>
      </c>
      <c r="C10" s="20" t="s">
        <v>883</v>
      </c>
      <c r="D10" s="18" t="s">
        <v>901</v>
      </c>
      <c r="E10" s="21" t="s">
        <v>885</v>
      </c>
      <c r="F10" s="22" t="s">
        <v>902</v>
      </c>
      <c r="G10" s="23">
        <v>1</v>
      </c>
      <c r="H10" s="24">
        <v>4545652052923</v>
      </c>
      <c r="I10" s="25">
        <v>20400</v>
      </c>
      <c r="J10" s="19" t="s">
        <v>887</v>
      </c>
      <c r="K10" s="26">
        <v>19400</v>
      </c>
      <c r="L10" s="26">
        <v>19400</v>
      </c>
      <c r="M10" s="26">
        <v>19400</v>
      </c>
      <c r="N10" s="26">
        <v>19400</v>
      </c>
      <c r="O10" s="20"/>
      <c r="P10" s="93" t="s">
        <v>888</v>
      </c>
      <c r="Q10" s="28">
        <v>36315000</v>
      </c>
      <c r="R10" s="28" t="s">
        <v>34</v>
      </c>
      <c r="S10" s="28" t="s">
        <v>35</v>
      </c>
      <c r="T10" s="28"/>
      <c r="U10" s="18"/>
    </row>
    <row r="11" spans="1:21" ht="15" customHeight="1">
      <c r="A11" s="18" t="s">
        <v>814</v>
      </c>
      <c r="B11" s="20" t="s">
        <v>882</v>
      </c>
      <c r="C11" s="20" t="s">
        <v>883</v>
      </c>
      <c r="D11" s="18" t="s">
        <v>903</v>
      </c>
      <c r="E11" s="21" t="s">
        <v>885</v>
      </c>
      <c r="F11" s="22" t="s">
        <v>904</v>
      </c>
      <c r="G11" s="23">
        <v>1</v>
      </c>
      <c r="H11" s="24">
        <v>4545652052886</v>
      </c>
      <c r="I11" s="25">
        <v>20400</v>
      </c>
      <c r="J11" s="19" t="s">
        <v>887</v>
      </c>
      <c r="K11" s="26">
        <v>19400</v>
      </c>
      <c r="L11" s="26">
        <v>19400</v>
      </c>
      <c r="M11" s="26">
        <v>19400</v>
      </c>
      <c r="N11" s="26">
        <v>19400</v>
      </c>
      <c r="O11" s="20"/>
      <c r="P11" s="93" t="s">
        <v>888</v>
      </c>
      <c r="Q11" s="28">
        <v>36315000</v>
      </c>
      <c r="R11" s="28" t="s">
        <v>34</v>
      </c>
      <c r="S11" s="28" t="s">
        <v>35</v>
      </c>
      <c r="T11" s="28"/>
      <c r="U11" s="18"/>
    </row>
    <row r="12" spans="1:21" ht="15" customHeight="1">
      <c r="A12" s="29" t="s">
        <v>905</v>
      </c>
      <c r="B12" s="20" t="s">
        <v>906</v>
      </c>
      <c r="C12" s="20" t="s">
        <v>907</v>
      </c>
      <c r="D12" s="29" t="s">
        <v>905</v>
      </c>
      <c r="E12" s="31" t="s">
        <v>908</v>
      </c>
      <c r="F12" s="32"/>
      <c r="G12" s="23">
        <v>1</v>
      </c>
      <c r="H12" s="33">
        <v>4545652197389</v>
      </c>
      <c r="I12" s="25">
        <v>44000</v>
      </c>
      <c r="J12" s="25"/>
      <c r="K12" s="25" t="s">
        <v>23</v>
      </c>
      <c r="L12" s="25" t="s">
        <v>23</v>
      </c>
      <c r="M12" s="25" t="s">
        <v>23</v>
      </c>
      <c r="N12" s="25" t="s">
        <v>23</v>
      </c>
      <c r="O12" s="20"/>
      <c r="P12" s="20"/>
      <c r="Q12" s="27">
        <v>70964001</v>
      </c>
      <c r="R12" s="27" t="s">
        <v>75</v>
      </c>
      <c r="S12" s="27" t="s">
        <v>232</v>
      </c>
      <c r="T12" s="27"/>
      <c r="U12" s="29"/>
    </row>
    <row r="13" spans="1:21" ht="15" customHeight="1">
      <c r="A13" s="29" t="s">
        <v>909</v>
      </c>
      <c r="B13" s="20" t="s">
        <v>906</v>
      </c>
      <c r="C13" s="20" t="s">
        <v>907</v>
      </c>
      <c r="D13" s="29" t="s">
        <v>909</v>
      </c>
      <c r="E13" s="31" t="s">
        <v>910</v>
      </c>
      <c r="F13" s="32"/>
      <c r="G13" s="23">
        <v>1</v>
      </c>
      <c r="H13" s="33">
        <v>4545652152593</v>
      </c>
      <c r="I13" s="25">
        <v>96800</v>
      </c>
      <c r="J13" s="25"/>
      <c r="K13" s="25" t="s">
        <v>23</v>
      </c>
      <c r="L13" s="25" t="s">
        <v>23</v>
      </c>
      <c r="M13" s="25" t="s">
        <v>23</v>
      </c>
      <c r="N13" s="25" t="s">
        <v>23</v>
      </c>
      <c r="O13" s="20"/>
      <c r="P13" s="20"/>
      <c r="Q13" s="27">
        <v>70964001</v>
      </c>
      <c r="R13" s="27" t="s">
        <v>75</v>
      </c>
      <c r="S13" s="27" t="s">
        <v>232</v>
      </c>
      <c r="T13" s="27"/>
      <c r="U13" s="29"/>
    </row>
    <row r="14" spans="1:21" ht="15" customHeight="1">
      <c r="A14" s="27" t="s">
        <v>911</v>
      </c>
      <c r="B14" s="20" t="s">
        <v>912</v>
      </c>
      <c r="C14" s="20" t="s">
        <v>913</v>
      </c>
      <c r="D14" s="27" t="s">
        <v>914</v>
      </c>
      <c r="E14" s="21" t="s">
        <v>915</v>
      </c>
      <c r="F14" s="34"/>
      <c r="G14" s="27">
        <v>4</v>
      </c>
      <c r="H14" s="24">
        <v>4545652039207</v>
      </c>
      <c r="I14" s="25">
        <v>7400</v>
      </c>
      <c r="J14" s="31"/>
      <c r="K14" s="31" t="s">
        <v>23</v>
      </c>
      <c r="L14" s="31" t="s">
        <v>23</v>
      </c>
      <c r="M14" s="31" t="s">
        <v>23</v>
      </c>
      <c r="N14" s="31" t="s">
        <v>23</v>
      </c>
      <c r="O14" s="20"/>
      <c r="P14" s="20"/>
      <c r="Q14" s="28">
        <v>70964012</v>
      </c>
      <c r="R14" s="28" t="s">
        <v>94</v>
      </c>
      <c r="S14" s="28" t="s">
        <v>95</v>
      </c>
      <c r="T14" s="28"/>
      <c r="U14" s="18"/>
    </row>
    <row r="15" spans="1:21" ht="15" customHeight="1">
      <c r="A15" s="29" t="s">
        <v>916</v>
      </c>
      <c r="B15" s="20" t="s">
        <v>906</v>
      </c>
      <c r="C15" s="20" t="s">
        <v>907</v>
      </c>
      <c r="D15" s="29" t="s">
        <v>916</v>
      </c>
      <c r="E15" s="31" t="s">
        <v>917</v>
      </c>
      <c r="F15" s="32"/>
      <c r="G15" s="23">
        <v>1</v>
      </c>
      <c r="H15" s="33">
        <v>4545652348941</v>
      </c>
      <c r="I15" s="25">
        <v>37400</v>
      </c>
      <c r="J15" s="25"/>
      <c r="K15" s="25" t="s">
        <v>23</v>
      </c>
      <c r="L15" s="25" t="s">
        <v>23</v>
      </c>
      <c r="M15" s="25" t="s">
        <v>23</v>
      </c>
      <c r="N15" s="25" t="s">
        <v>23</v>
      </c>
      <c r="O15" s="20"/>
      <c r="P15" s="20"/>
      <c r="Q15" s="27">
        <v>70964001</v>
      </c>
      <c r="R15" s="27" t="s">
        <v>75</v>
      </c>
      <c r="S15" s="27" t="s">
        <v>232</v>
      </c>
      <c r="T15" s="27"/>
      <c r="U15" s="29"/>
    </row>
    <row r="16" spans="1:21" ht="15" customHeight="1">
      <c r="A16" s="27" t="s">
        <v>918</v>
      </c>
      <c r="B16" s="20"/>
      <c r="C16" s="20"/>
      <c r="D16" s="27" t="s">
        <v>918</v>
      </c>
      <c r="E16" s="31" t="s">
        <v>919</v>
      </c>
      <c r="F16" s="32"/>
      <c r="G16" s="23">
        <v>1</v>
      </c>
      <c r="H16" s="36">
        <v>4545652348934</v>
      </c>
      <c r="I16" s="25">
        <v>140800</v>
      </c>
      <c r="J16" s="35"/>
      <c r="K16" s="35" t="s">
        <v>23</v>
      </c>
      <c r="L16" s="35" t="s">
        <v>23</v>
      </c>
      <c r="M16" s="35" t="s">
        <v>23</v>
      </c>
      <c r="N16" s="35" t="s">
        <v>23</v>
      </c>
      <c r="O16" s="20"/>
      <c r="P16" s="20"/>
      <c r="Q16" s="27"/>
      <c r="R16" s="27"/>
      <c r="S16" s="27"/>
      <c r="T16" s="27"/>
      <c r="U16" s="27"/>
    </row>
    <row r="17" spans="1:21" ht="15" customHeight="1">
      <c r="A17" s="29" t="s">
        <v>920</v>
      </c>
      <c r="B17" s="20" t="s">
        <v>906</v>
      </c>
      <c r="C17" s="20" t="s">
        <v>907</v>
      </c>
      <c r="D17" s="29" t="s">
        <v>920</v>
      </c>
      <c r="E17" s="31" t="s">
        <v>921</v>
      </c>
      <c r="F17" s="32"/>
      <c r="G17" s="23">
        <v>1</v>
      </c>
      <c r="H17" s="33">
        <v>4545652348927</v>
      </c>
      <c r="I17" s="25">
        <v>206800</v>
      </c>
      <c r="J17" s="25"/>
      <c r="K17" s="25" t="s">
        <v>23</v>
      </c>
      <c r="L17" s="25" t="s">
        <v>23</v>
      </c>
      <c r="M17" s="25" t="s">
        <v>23</v>
      </c>
      <c r="N17" s="25" t="s">
        <v>23</v>
      </c>
      <c r="O17" s="20"/>
      <c r="P17" s="20"/>
      <c r="Q17" s="27">
        <v>70964001</v>
      </c>
      <c r="R17" s="27" t="s">
        <v>75</v>
      </c>
      <c r="S17" s="27" t="s">
        <v>232</v>
      </c>
      <c r="T17" s="27"/>
      <c r="U17" s="29"/>
    </row>
    <row r="18" spans="1:21" ht="15" customHeight="1">
      <c r="A18" s="29" t="s">
        <v>922</v>
      </c>
      <c r="B18" s="20" t="s">
        <v>906</v>
      </c>
      <c r="C18" s="20" t="s">
        <v>907</v>
      </c>
      <c r="D18" s="29" t="s">
        <v>922</v>
      </c>
      <c r="E18" s="31" t="s">
        <v>923</v>
      </c>
      <c r="F18" s="32"/>
      <c r="G18" s="23">
        <v>1</v>
      </c>
      <c r="H18" s="33">
        <v>4545652348910</v>
      </c>
      <c r="I18" s="25">
        <v>49500</v>
      </c>
      <c r="J18" s="25"/>
      <c r="K18" s="25" t="s">
        <v>23</v>
      </c>
      <c r="L18" s="25" t="s">
        <v>23</v>
      </c>
      <c r="M18" s="25" t="s">
        <v>23</v>
      </c>
      <c r="N18" s="25" t="s">
        <v>23</v>
      </c>
      <c r="O18" s="20"/>
      <c r="P18" s="20"/>
      <c r="Q18" s="27">
        <v>70964001</v>
      </c>
      <c r="R18" s="27" t="s">
        <v>75</v>
      </c>
      <c r="S18" s="27" t="s">
        <v>232</v>
      </c>
      <c r="T18" s="27"/>
      <c r="U18" s="29"/>
    </row>
    <row r="19" spans="1:21" ht="15" customHeight="1">
      <c r="A19" s="29" t="s">
        <v>924</v>
      </c>
      <c r="B19" s="20" t="s">
        <v>906</v>
      </c>
      <c r="C19" s="20" t="s">
        <v>907</v>
      </c>
      <c r="D19" s="29" t="s">
        <v>924</v>
      </c>
      <c r="E19" s="31" t="s">
        <v>925</v>
      </c>
      <c r="F19" s="32"/>
      <c r="G19" s="23">
        <v>1</v>
      </c>
      <c r="H19" s="33">
        <v>4545652348903</v>
      </c>
      <c r="I19" s="25">
        <v>44000</v>
      </c>
      <c r="J19" s="25"/>
      <c r="K19" s="25" t="s">
        <v>23</v>
      </c>
      <c r="L19" s="25" t="s">
        <v>23</v>
      </c>
      <c r="M19" s="25" t="s">
        <v>23</v>
      </c>
      <c r="N19" s="25" t="s">
        <v>23</v>
      </c>
      <c r="O19" s="20"/>
      <c r="P19" s="20"/>
      <c r="Q19" s="27">
        <v>70964001</v>
      </c>
      <c r="R19" s="27" t="s">
        <v>75</v>
      </c>
      <c r="S19" s="27" t="s">
        <v>232</v>
      </c>
      <c r="T19" s="27"/>
      <c r="U19" s="29"/>
    </row>
    <row r="20" spans="1:21" ht="15" customHeight="1">
      <c r="A20" s="29" t="s">
        <v>926</v>
      </c>
      <c r="B20" s="20" t="s">
        <v>906</v>
      </c>
      <c r="C20" s="20" t="s">
        <v>907</v>
      </c>
      <c r="D20" s="29" t="s">
        <v>926</v>
      </c>
      <c r="E20" s="31" t="s">
        <v>927</v>
      </c>
      <c r="F20" s="32"/>
      <c r="G20" s="23">
        <v>1</v>
      </c>
      <c r="H20" s="33">
        <v>4545652197075</v>
      </c>
      <c r="I20" s="25">
        <v>74800</v>
      </c>
      <c r="J20" s="25"/>
      <c r="K20" s="25" t="s">
        <v>23</v>
      </c>
      <c r="L20" s="25" t="s">
        <v>23</v>
      </c>
      <c r="M20" s="25" t="s">
        <v>23</v>
      </c>
      <c r="N20" s="25" t="s">
        <v>23</v>
      </c>
      <c r="O20" s="20"/>
      <c r="P20" s="20"/>
      <c r="Q20" s="27">
        <v>70964001</v>
      </c>
      <c r="R20" s="27" t="s">
        <v>75</v>
      </c>
      <c r="S20" s="27" t="s">
        <v>232</v>
      </c>
      <c r="T20" s="27"/>
      <c r="U20" s="29"/>
    </row>
    <row r="21" spans="1:21" ht="15" customHeight="1">
      <c r="A21" s="29" t="s">
        <v>928</v>
      </c>
      <c r="B21" s="20" t="s">
        <v>906</v>
      </c>
      <c r="C21" s="20" t="s">
        <v>907</v>
      </c>
      <c r="D21" s="29" t="s">
        <v>928</v>
      </c>
      <c r="E21" s="31" t="s">
        <v>929</v>
      </c>
      <c r="F21" s="32"/>
      <c r="G21" s="23">
        <v>1</v>
      </c>
      <c r="H21" s="33">
        <v>4545652197020</v>
      </c>
      <c r="I21" s="25">
        <v>48400</v>
      </c>
      <c r="J21" s="25"/>
      <c r="K21" s="25" t="s">
        <v>23</v>
      </c>
      <c r="L21" s="25" t="s">
        <v>23</v>
      </c>
      <c r="M21" s="25" t="s">
        <v>23</v>
      </c>
      <c r="N21" s="25" t="s">
        <v>23</v>
      </c>
      <c r="O21" s="20"/>
      <c r="P21" s="20"/>
      <c r="Q21" s="27">
        <v>70964001</v>
      </c>
      <c r="R21" s="27" t="s">
        <v>75</v>
      </c>
      <c r="S21" s="27" t="s">
        <v>232</v>
      </c>
      <c r="T21" s="27"/>
      <c r="U21" s="29"/>
    </row>
    <row r="22" spans="1:21" ht="15" customHeight="1">
      <c r="A22" s="29" t="s">
        <v>930</v>
      </c>
      <c r="B22" s="20" t="s">
        <v>931</v>
      </c>
      <c r="C22" s="20" t="s">
        <v>932</v>
      </c>
      <c r="D22" s="29" t="s">
        <v>930</v>
      </c>
      <c r="E22" s="31" t="s">
        <v>933</v>
      </c>
      <c r="F22" s="32">
        <v>56</v>
      </c>
      <c r="G22" s="23">
        <v>1</v>
      </c>
      <c r="H22" s="33" t="s">
        <v>934</v>
      </c>
      <c r="I22" s="25">
        <v>124000</v>
      </c>
      <c r="J22" s="37" t="s">
        <v>935</v>
      </c>
      <c r="K22" s="25">
        <v>124000</v>
      </c>
      <c r="L22" s="25">
        <v>124000</v>
      </c>
      <c r="M22" s="25">
        <v>124000</v>
      </c>
      <c r="N22" s="25">
        <v>124000</v>
      </c>
      <c r="O22" s="20"/>
      <c r="P22" s="93" t="s">
        <v>936</v>
      </c>
      <c r="Q22" s="38">
        <v>35670000</v>
      </c>
      <c r="R22" s="30" t="s">
        <v>34</v>
      </c>
      <c r="S22" s="30" t="s">
        <v>937</v>
      </c>
      <c r="T22" s="30"/>
      <c r="U22" s="29" t="s">
        <v>938</v>
      </c>
    </row>
    <row r="23" spans="1:21" ht="15" customHeight="1">
      <c r="A23" s="29" t="s">
        <v>939</v>
      </c>
      <c r="B23" s="20" t="s">
        <v>940</v>
      </c>
      <c r="C23" s="20" t="s">
        <v>932</v>
      </c>
      <c r="D23" s="29" t="s">
        <v>939</v>
      </c>
      <c r="E23" s="31" t="s">
        <v>933</v>
      </c>
      <c r="F23" s="32">
        <v>52</v>
      </c>
      <c r="G23" s="23">
        <v>1</v>
      </c>
      <c r="H23" s="33" t="s">
        <v>941</v>
      </c>
      <c r="I23" s="25">
        <v>124000</v>
      </c>
      <c r="J23" s="37" t="s">
        <v>935</v>
      </c>
      <c r="K23" s="25">
        <v>124000</v>
      </c>
      <c r="L23" s="25">
        <v>124000</v>
      </c>
      <c r="M23" s="25">
        <v>124000</v>
      </c>
      <c r="N23" s="25">
        <v>124000</v>
      </c>
      <c r="O23" s="20"/>
      <c r="P23" s="93" t="s">
        <v>936</v>
      </c>
      <c r="Q23" s="38">
        <v>35670000</v>
      </c>
      <c r="R23" s="30" t="s">
        <v>34</v>
      </c>
      <c r="S23" s="30" t="s">
        <v>937</v>
      </c>
      <c r="T23" s="30"/>
      <c r="U23" s="29" t="s">
        <v>938</v>
      </c>
    </row>
    <row r="24" spans="1:21" ht="15" customHeight="1">
      <c r="A24" s="29" t="s">
        <v>942</v>
      </c>
      <c r="B24" s="20" t="s">
        <v>940</v>
      </c>
      <c r="C24" s="20" t="s">
        <v>932</v>
      </c>
      <c r="D24" s="29" t="s">
        <v>942</v>
      </c>
      <c r="E24" s="31" t="s">
        <v>933</v>
      </c>
      <c r="F24" s="32">
        <v>48</v>
      </c>
      <c r="G24" s="23">
        <v>1</v>
      </c>
      <c r="H24" s="33" t="s">
        <v>943</v>
      </c>
      <c r="I24" s="25">
        <v>124000</v>
      </c>
      <c r="J24" s="37" t="s">
        <v>935</v>
      </c>
      <c r="K24" s="25">
        <v>124000</v>
      </c>
      <c r="L24" s="25">
        <v>124000</v>
      </c>
      <c r="M24" s="25">
        <v>124000</v>
      </c>
      <c r="N24" s="25">
        <v>124000</v>
      </c>
      <c r="O24" s="20"/>
      <c r="P24" s="93" t="s">
        <v>936</v>
      </c>
      <c r="Q24" s="38">
        <v>35670000</v>
      </c>
      <c r="R24" s="30" t="s">
        <v>34</v>
      </c>
      <c r="S24" s="30" t="s">
        <v>937</v>
      </c>
      <c r="T24" s="30"/>
      <c r="U24" s="29"/>
    </row>
    <row r="25" spans="1:21" ht="15" customHeight="1">
      <c r="A25" s="29" t="s">
        <v>944</v>
      </c>
      <c r="B25" s="20" t="s">
        <v>940</v>
      </c>
      <c r="C25" s="20" t="s">
        <v>932</v>
      </c>
      <c r="D25" s="29" t="s">
        <v>944</v>
      </c>
      <c r="E25" s="31" t="s">
        <v>933</v>
      </c>
      <c r="F25" s="32">
        <v>44</v>
      </c>
      <c r="G25" s="23">
        <v>1</v>
      </c>
      <c r="H25" s="33" t="s">
        <v>945</v>
      </c>
      <c r="I25" s="25">
        <v>124000</v>
      </c>
      <c r="J25" s="37" t="s">
        <v>935</v>
      </c>
      <c r="K25" s="25">
        <v>124000</v>
      </c>
      <c r="L25" s="25">
        <v>124000</v>
      </c>
      <c r="M25" s="25">
        <v>124000</v>
      </c>
      <c r="N25" s="25">
        <v>124000</v>
      </c>
      <c r="O25" s="20"/>
      <c r="P25" s="93" t="s">
        <v>936</v>
      </c>
      <c r="Q25" s="38">
        <v>35670000</v>
      </c>
      <c r="R25" s="30" t="s">
        <v>34</v>
      </c>
      <c r="S25" s="30" t="s">
        <v>937</v>
      </c>
      <c r="T25" s="30"/>
      <c r="U25" s="29"/>
    </row>
    <row r="26" spans="1:21" ht="15" customHeight="1">
      <c r="A26" s="29" t="s">
        <v>946</v>
      </c>
      <c r="B26" s="20" t="s">
        <v>940</v>
      </c>
      <c r="C26" s="20" t="s">
        <v>932</v>
      </c>
      <c r="D26" s="29" t="s">
        <v>946</v>
      </c>
      <c r="E26" s="31" t="s">
        <v>933</v>
      </c>
      <c r="F26" s="32">
        <v>40</v>
      </c>
      <c r="G26" s="23">
        <v>1</v>
      </c>
      <c r="H26" s="33" t="s">
        <v>947</v>
      </c>
      <c r="I26" s="25">
        <v>124000</v>
      </c>
      <c r="J26" s="37" t="s">
        <v>935</v>
      </c>
      <c r="K26" s="25">
        <v>124000</v>
      </c>
      <c r="L26" s="25">
        <v>124000</v>
      </c>
      <c r="M26" s="25">
        <v>124000</v>
      </c>
      <c r="N26" s="25">
        <v>124000</v>
      </c>
      <c r="O26" s="20"/>
      <c r="P26" s="93" t="s">
        <v>936</v>
      </c>
      <c r="Q26" s="38">
        <v>35670000</v>
      </c>
      <c r="R26" s="30" t="s">
        <v>34</v>
      </c>
      <c r="S26" s="30" t="s">
        <v>937</v>
      </c>
      <c r="T26" s="30"/>
      <c r="U26" s="29"/>
    </row>
    <row r="27" spans="1:21" ht="15" customHeight="1">
      <c r="A27" s="29" t="s">
        <v>948</v>
      </c>
      <c r="B27" s="20" t="s">
        <v>940</v>
      </c>
      <c r="C27" s="20" t="s">
        <v>932</v>
      </c>
      <c r="D27" s="29" t="s">
        <v>948</v>
      </c>
      <c r="E27" s="31" t="s">
        <v>933</v>
      </c>
      <c r="F27" s="32" t="s">
        <v>949</v>
      </c>
      <c r="G27" s="23">
        <v>1</v>
      </c>
      <c r="H27" s="33" t="s">
        <v>950</v>
      </c>
      <c r="I27" s="25">
        <v>124000</v>
      </c>
      <c r="J27" s="37" t="s">
        <v>935</v>
      </c>
      <c r="K27" s="25">
        <v>124000</v>
      </c>
      <c r="L27" s="25">
        <v>124000</v>
      </c>
      <c r="M27" s="25">
        <v>124000</v>
      </c>
      <c r="N27" s="25">
        <v>124000</v>
      </c>
      <c r="O27" s="20"/>
      <c r="P27" s="93" t="s">
        <v>936</v>
      </c>
      <c r="Q27" s="38">
        <v>35670000</v>
      </c>
      <c r="R27" s="30" t="s">
        <v>34</v>
      </c>
      <c r="S27" s="30" t="s">
        <v>937</v>
      </c>
      <c r="T27" s="30"/>
      <c r="U27" s="29"/>
    </row>
    <row r="28" spans="1:21" ht="15" customHeight="1">
      <c r="A28" s="29" t="s">
        <v>951</v>
      </c>
      <c r="B28" s="20" t="s">
        <v>940</v>
      </c>
      <c r="C28" s="20" t="s">
        <v>932</v>
      </c>
      <c r="D28" s="29" t="s">
        <v>951</v>
      </c>
      <c r="E28" s="31" t="s">
        <v>952</v>
      </c>
      <c r="F28" s="32">
        <v>56</v>
      </c>
      <c r="G28" s="23">
        <v>1</v>
      </c>
      <c r="H28" s="33" t="s">
        <v>953</v>
      </c>
      <c r="I28" s="25">
        <v>124000</v>
      </c>
      <c r="J28" s="37" t="s">
        <v>935</v>
      </c>
      <c r="K28" s="25">
        <v>124000</v>
      </c>
      <c r="L28" s="25">
        <v>124000</v>
      </c>
      <c r="M28" s="25">
        <v>124000</v>
      </c>
      <c r="N28" s="25">
        <v>124000</v>
      </c>
      <c r="O28" s="20"/>
      <c r="P28" s="93" t="s">
        <v>936</v>
      </c>
      <c r="Q28" s="38">
        <v>35670000</v>
      </c>
      <c r="R28" s="30" t="s">
        <v>34</v>
      </c>
      <c r="S28" s="30" t="s">
        <v>937</v>
      </c>
      <c r="T28" s="30"/>
      <c r="U28" s="29" t="s">
        <v>938</v>
      </c>
    </row>
    <row r="29" spans="1:21" ht="15" customHeight="1">
      <c r="A29" s="29" t="s">
        <v>954</v>
      </c>
      <c r="B29" s="20" t="s">
        <v>940</v>
      </c>
      <c r="C29" s="20" t="s">
        <v>932</v>
      </c>
      <c r="D29" s="29" t="s">
        <v>954</v>
      </c>
      <c r="E29" s="31" t="s">
        <v>952</v>
      </c>
      <c r="F29" s="32">
        <v>52</v>
      </c>
      <c r="G29" s="23">
        <v>1</v>
      </c>
      <c r="H29" s="33" t="s">
        <v>955</v>
      </c>
      <c r="I29" s="25">
        <v>124000</v>
      </c>
      <c r="J29" s="37" t="s">
        <v>935</v>
      </c>
      <c r="K29" s="25">
        <v>124000</v>
      </c>
      <c r="L29" s="25">
        <v>124000</v>
      </c>
      <c r="M29" s="25">
        <v>124000</v>
      </c>
      <c r="N29" s="25">
        <v>124000</v>
      </c>
      <c r="O29" s="20"/>
      <c r="P29" s="93" t="s">
        <v>936</v>
      </c>
      <c r="Q29" s="38">
        <v>35670000</v>
      </c>
      <c r="R29" s="30" t="s">
        <v>34</v>
      </c>
      <c r="S29" s="30" t="s">
        <v>937</v>
      </c>
      <c r="T29" s="30"/>
      <c r="U29" s="29" t="s">
        <v>938</v>
      </c>
    </row>
    <row r="30" spans="1:21" ht="15" customHeight="1">
      <c r="A30" s="29" t="s">
        <v>956</v>
      </c>
      <c r="B30" s="20" t="s">
        <v>940</v>
      </c>
      <c r="C30" s="20" t="s">
        <v>932</v>
      </c>
      <c r="D30" s="29" t="s">
        <v>956</v>
      </c>
      <c r="E30" s="31" t="s">
        <v>952</v>
      </c>
      <c r="F30" s="32">
        <v>48</v>
      </c>
      <c r="G30" s="23">
        <v>1</v>
      </c>
      <c r="H30" s="33" t="s">
        <v>957</v>
      </c>
      <c r="I30" s="25">
        <v>124000</v>
      </c>
      <c r="J30" s="37" t="s">
        <v>935</v>
      </c>
      <c r="K30" s="25">
        <v>124000</v>
      </c>
      <c r="L30" s="25">
        <v>124000</v>
      </c>
      <c r="M30" s="25">
        <v>124000</v>
      </c>
      <c r="N30" s="25">
        <v>124000</v>
      </c>
      <c r="O30" s="20"/>
      <c r="P30" s="93" t="s">
        <v>936</v>
      </c>
      <c r="Q30" s="38">
        <v>35670000</v>
      </c>
      <c r="R30" s="30" t="s">
        <v>34</v>
      </c>
      <c r="S30" s="30" t="s">
        <v>937</v>
      </c>
      <c r="T30" s="30"/>
      <c r="U30" s="29"/>
    </row>
    <row r="31" spans="1:21" ht="15" customHeight="1">
      <c r="A31" s="29" t="s">
        <v>958</v>
      </c>
      <c r="B31" s="20" t="s">
        <v>940</v>
      </c>
      <c r="C31" s="20" t="s">
        <v>932</v>
      </c>
      <c r="D31" s="29" t="s">
        <v>958</v>
      </c>
      <c r="E31" s="31" t="s">
        <v>952</v>
      </c>
      <c r="F31" s="32">
        <v>44</v>
      </c>
      <c r="G31" s="23">
        <v>1</v>
      </c>
      <c r="H31" s="33" t="s">
        <v>959</v>
      </c>
      <c r="I31" s="25">
        <v>124000</v>
      </c>
      <c r="J31" s="37" t="s">
        <v>935</v>
      </c>
      <c r="K31" s="25">
        <v>124000</v>
      </c>
      <c r="L31" s="25">
        <v>124000</v>
      </c>
      <c r="M31" s="25">
        <v>124000</v>
      </c>
      <c r="N31" s="25">
        <v>124000</v>
      </c>
      <c r="O31" s="20"/>
      <c r="P31" s="93" t="s">
        <v>936</v>
      </c>
      <c r="Q31" s="38">
        <v>35670000</v>
      </c>
      <c r="R31" s="30" t="s">
        <v>34</v>
      </c>
      <c r="S31" s="30" t="s">
        <v>937</v>
      </c>
      <c r="T31" s="30"/>
      <c r="U31" s="29"/>
    </row>
    <row r="32" spans="1:21" ht="15" customHeight="1">
      <c r="A32" s="29" t="s">
        <v>960</v>
      </c>
      <c r="B32" s="20" t="s">
        <v>940</v>
      </c>
      <c r="C32" s="20" t="s">
        <v>932</v>
      </c>
      <c r="D32" s="29" t="s">
        <v>960</v>
      </c>
      <c r="E32" s="31" t="s">
        <v>952</v>
      </c>
      <c r="F32" s="32">
        <v>40</v>
      </c>
      <c r="G32" s="23">
        <v>1</v>
      </c>
      <c r="H32" s="33" t="s">
        <v>961</v>
      </c>
      <c r="I32" s="25">
        <v>124000</v>
      </c>
      <c r="J32" s="37" t="s">
        <v>935</v>
      </c>
      <c r="K32" s="25">
        <v>124000</v>
      </c>
      <c r="L32" s="25">
        <v>124000</v>
      </c>
      <c r="M32" s="25">
        <v>124000</v>
      </c>
      <c r="N32" s="25">
        <v>124000</v>
      </c>
      <c r="O32" s="20"/>
      <c r="P32" s="93" t="s">
        <v>936</v>
      </c>
      <c r="Q32" s="38">
        <v>35670000</v>
      </c>
      <c r="R32" s="30" t="s">
        <v>34</v>
      </c>
      <c r="S32" s="30" t="s">
        <v>937</v>
      </c>
      <c r="T32" s="30"/>
      <c r="U32" s="29"/>
    </row>
    <row r="33" spans="1:21" s="173" customFormat="1" ht="15" customHeight="1">
      <c r="A33" s="163" t="s">
        <v>962</v>
      </c>
      <c r="B33" s="164" t="s">
        <v>940</v>
      </c>
      <c r="C33" s="164" t="s">
        <v>932</v>
      </c>
      <c r="D33" s="163" t="s">
        <v>962</v>
      </c>
      <c r="E33" s="165" t="s">
        <v>963</v>
      </c>
      <c r="F33" s="166" t="s">
        <v>964</v>
      </c>
      <c r="G33" s="167">
        <v>1</v>
      </c>
      <c r="H33" s="168" t="s">
        <v>965</v>
      </c>
      <c r="I33" s="169">
        <v>270000</v>
      </c>
      <c r="J33" s="165" t="s">
        <v>966</v>
      </c>
      <c r="K33" s="169">
        <v>284000</v>
      </c>
      <c r="L33" s="169">
        <v>284000</v>
      </c>
      <c r="M33" s="169">
        <v>284000</v>
      </c>
      <c r="N33" s="169">
        <v>270000</v>
      </c>
      <c r="O33" s="170"/>
      <c r="P33" s="171" t="s">
        <v>967</v>
      </c>
      <c r="Q33" s="172">
        <v>35670000</v>
      </c>
      <c r="R33" s="172" t="s">
        <v>34</v>
      </c>
      <c r="S33" s="172" t="s">
        <v>937</v>
      </c>
      <c r="T33" s="172"/>
      <c r="U33" s="174" t="s">
        <v>968</v>
      </c>
    </row>
    <row r="34" spans="1:21" s="173" customFormat="1" ht="15" customHeight="1">
      <c r="A34" s="163" t="s">
        <v>969</v>
      </c>
      <c r="B34" s="164" t="s">
        <v>940</v>
      </c>
      <c r="C34" s="164" t="s">
        <v>932</v>
      </c>
      <c r="D34" s="163" t="s">
        <v>969</v>
      </c>
      <c r="E34" s="165" t="s">
        <v>970</v>
      </c>
      <c r="F34" s="166" t="s">
        <v>971</v>
      </c>
      <c r="G34" s="167">
        <v>1</v>
      </c>
      <c r="H34" s="168">
        <v>4545652151367</v>
      </c>
      <c r="I34" s="169">
        <v>270000</v>
      </c>
      <c r="J34" s="165" t="s">
        <v>966</v>
      </c>
      <c r="K34" s="169">
        <v>284000</v>
      </c>
      <c r="L34" s="169">
        <v>284000</v>
      </c>
      <c r="M34" s="169">
        <v>284000</v>
      </c>
      <c r="N34" s="169">
        <v>270000</v>
      </c>
      <c r="O34" s="170"/>
      <c r="P34" s="171" t="s">
        <v>967</v>
      </c>
      <c r="Q34" s="172">
        <v>35670000</v>
      </c>
      <c r="R34" s="172" t="s">
        <v>34</v>
      </c>
      <c r="S34" s="172" t="s">
        <v>937</v>
      </c>
      <c r="T34" s="172"/>
      <c r="U34" s="174" t="s">
        <v>968</v>
      </c>
    </row>
    <row r="35" spans="1:21" s="173" customFormat="1" ht="15" customHeight="1">
      <c r="A35" s="163" t="s">
        <v>972</v>
      </c>
      <c r="B35" s="164" t="s">
        <v>940</v>
      </c>
      <c r="C35" s="164" t="s">
        <v>932</v>
      </c>
      <c r="D35" s="163" t="s">
        <v>972</v>
      </c>
      <c r="E35" s="165" t="s">
        <v>963</v>
      </c>
      <c r="F35" s="166" t="s">
        <v>973</v>
      </c>
      <c r="G35" s="167">
        <v>1</v>
      </c>
      <c r="H35" s="168" t="s">
        <v>974</v>
      </c>
      <c r="I35" s="169">
        <v>270000</v>
      </c>
      <c r="J35" s="165" t="s">
        <v>966</v>
      </c>
      <c r="K35" s="169">
        <v>284000</v>
      </c>
      <c r="L35" s="169">
        <v>284000</v>
      </c>
      <c r="M35" s="169">
        <v>284000</v>
      </c>
      <c r="N35" s="169">
        <v>270000</v>
      </c>
      <c r="O35" s="170"/>
      <c r="P35" s="171" t="s">
        <v>967</v>
      </c>
      <c r="Q35" s="172">
        <v>35670000</v>
      </c>
      <c r="R35" s="172" t="s">
        <v>34</v>
      </c>
      <c r="S35" s="172" t="s">
        <v>937</v>
      </c>
      <c r="T35" s="172"/>
      <c r="U35" s="174" t="s">
        <v>968</v>
      </c>
    </row>
    <row r="36" spans="1:21" s="173" customFormat="1" ht="15" customHeight="1">
      <c r="A36" s="163" t="s">
        <v>975</v>
      </c>
      <c r="B36" s="164" t="s">
        <v>940</v>
      </c>
      <c r="C36" s="164" t="s">
        <v>932</v>
      </c>
      <c r="D36" s="163" t="s">
        <v>975</v>
      </c>
      <c r="E36" s="165" t="s">
        <v>970</v>
      </c>
      <c r="F36" s="166" t="s">
        <v>976</v>
      </c>
      <c r="G36" s="167">
        <v>1</v>
      </c>
      <c r="H36" s="168" t="s">
        <v>977</v>
      </c>
      <c r="I36" s="169">
        <v>270000</v>
      </c>
      <c r="J36" s="165" t="s">
        <v>966</v>
      </c>
      <c r="K36" s="169">
        <v>284000</v>
      </c>
      <c r="L36" s="169">
        <v>284000</v>
      </c>
      <c r="M36" s="169">
        <v>284000</v>
      </c>
      <c r="N36" s="169">
        <v>270000</v>
      </c>
      <c r="O36" s="170"/>
      <c r="P36" s="171" t="s">
        <v>967</v>
      </c>
      <c r="Q36" s="172">
        <v>35670000</v>
      </c>
      <c r="R36" s="172" t="s">
        <v>34</v>
      </c>
      <c r="S36" s="172" t="s">
        <v>937</v>
      </c>
      <c r="T36" s="172"/>
      <c r="U36" s="174" t="s">
        <v>968</v>
      </c>
    </row>
    <row r="37" spans="1:21" s="173" customFormat="1" ht="15" customHeight="1">
      <c r="A37" s="163" t="s">
        <v>978</v>
      </c>
      <c r="B37" s="164" t="s">
        <v>940</v>
      </c>
      <c r="C37" s="164" t="s">
        <v>932</v>
      </c>
      <c r="D37" s="163" t="s">
        <v>978</v>
      </c>
      <c r="E37" s="165" t="s">
        <v>963</v>
      </c>
      <c r="F37" s="166" t="s">
        <v>979</v>
      </c>
      <c r="G37" s="167">
        <v>1</v>
      </c>
      <c r="H37" s="168" t="s">
        <v>980</v>
      </c>
      <c r="I37" s="169">
        <v>270000</v>
      </c>
      <c r="J37" s="165" t="s">
        <v>966</v>
      </c>
      <c r="K37" s="169">
        <v>284000</v>
      </c>
      <c r="L37" s="169">
        <v>284000</v>
      </c>
      <c r="M37" s="169">
        <v>284000</v>
      </c>
      <c r="N37" s="169">
        <v>270000</v>
      </c>
      <c r="O37" s="170"/>
      <c r="P37" s="171" t="s">
        <v>967</v>
      </c>
      <c r="Q37" s="172">
        <v>35670000</v>
      </c>
      <c r="R37" s="172" t="s">
        <v>34</v>
      </c>
      <c r="S37" s="172" t="s">
        <v>937</v>
      </c>
      <c r="T37" s="172"/>
      <c r="U37" s="174" t="s">
        <v>968</v>
      </c>
    </row>
    <row r="38" spans="1:21" s="173" customFormat="1" ht="15" customHeight="1">
      <c r="A38" s="163" t="s">
        <v>981</v>
      </c>
      <c r="B38" s="164" t="s">
        <v>940</v>
      </c>
      <c r="C38" s="164" t="s">
        <v>932</v>
      </c>
      <c r="D38" s="163" t="s">
        <v>981</v>
      </c>
      <c r="E38" s="165" t="s">
        <v>970</v>
      </c>
      <c r="F38" s="166" t="s">
        <v>982</v>
      </c>
      <c r="G38" s="167">
        <v>1</v>
      </c>
      <c r="H38" s="168" t="s">
        <v>983</v>
      </c>
      <c r="I38" s="169">
        <v>270000</v>
      </c>
      <c r="J38" s="165" t="s">
        <v>966</v>
      </c>
      <c r="K38" s="169">
        <v>284000</v>
      </c>
      <c r="L38" s="169">
        <v>284000</v>
      </c>
      <c r="M38" s="169">
        <v>284000</v>
      </c>
      <c r="N38" s="169">
        <v>270000</v>
      </c>
      <c r="O38" s="170"/>
      <c r="P38" s="171" t="s">
        <v>967</v>
      </c>
      <c r="Q38" s="172">
        <v>35670000</v>
      </c>
      <c r="R38" s="172" t="s">
        <v>34</v>
      </c>
      <c r="S38" s="172" t="s">
        <v>937</v>
      </c>
      <c r="T38" s="172"/>
      <c r="U38" s="174" t="s">
        <v>968</v>
      </c>
    </row>
    <row r="39" spans="1:21" s="173" customFormat="1" ht="15" customHeight="1">
      <c r="A39" s="163" t="s">
        <v>984</v>
      </c>
      <c r="B39" s="164" t="s">
        <v>940</v>
      </c>
      <c r="C39" s="164" t="s">
        <v>932</v>
      </c>
      <c r="D39" s="163" t="s">
        <v>984</v>
      </c>
      <c r="E39" s="165" t="s">
        <v>963</v>
      </c>
      <c r="F39" s="166" t="s">
        <v>985</v>
      </c>
      <c r="G39" s="167">
        <v>1</v>
      </c>
      <c r="H39" s="168" t="s">
        <v>986</v>
      </c>
      <c r="I39" s="169">
        <v>270000</v>
      </c>
      <c r="J39" s="165" t="s">
        <v>966</v>
      </c>
      <c r="K39" s="169">
        <v>284000</v>
      </c>
      <c r="L39" s="169">
        <v>284000</v>
      </c>
      <c r="M39" s="169">
        <v>284000</v>
      </c>
      <c r="N39" s="169">
        <v>270000</v>
      </c>
      <c r="O39" s="170"/>
      <c r="P39" s="171" t="s">
        <v>967</v>
      </c>
      <c r="Q39" s="172">
        <v>35670000</v>
      </c>
      <c r="R39" s="172" t="s">
        <v>34</v>
      </c>
      <c r="S39" s="172" t="s">
        <v>937</v>
      </c>
      <c r="T39" s="172"/>
      <c r="U39" s="174" t="s">
        <v>968</v>
      </c>
    </row>
    <row r="40" spans="1:21" s="173" customFormat="1" ht="15" customHeight="1">
      <c r="A40" s="163" t="s">
        <v>987</v>
      </c>
      <c r="B40" s="164" t="s">
        <v>940</v>
      </c>
      <c r="C40" s="164" t="s">
        <v>932</v>
      </c>
      <c r="D40" s="163" t="s">
        <v>987</v>
      </c>
      <c r="E40" s="165" t="s">
        <v>970</v>
      </c>
      <c r="F40" s="166" t="s">
        <v>988</v>
      </c>
      <c r="G40" s="167">
        <v>1</v>
      </c>
      <c r="H40" s="168" t="s">
        <v>989</v>
      </c>
      <c r="I40" s="169">
        <v>270000</v>
      </c>
      <c r="J40" s="165" t="s">
        <v>966</v>
      </c>
      <c r="K40" s="169">
        <v>284000</v>
      </c>
      <c r="L40" s="169">
        <v>284000</v>
      </c>
      <c r="M40" s="169">
        <v>284000</v>
      </c>
      <c r="N40" s="169">
        <v>270000</v>
      </c>
      <c r="O40" s="170"/>
      <c r="P40" s="171" t="s">
        <v>967</v>
      </c>
      <c r="Q40" s="172">
        <v>35670000</v>
      </c>
      <c r="R40" s="172" t="s">
        <v>34</v>
      </c>
      <c r="S40" s="172" t="s">
        <v>937</v>
      </c>
      <c r="T40" s="172"/>
      <c r="U40" s="174" t="s">
        <v>968</v>
      </c>
    </row>
    <row r="41" spans="1:21" s="173" customFormat="1" ht="15" customHeight="1">
      <c r="A41" s="163" t="s">
        <v>990</v>
      </c>
      <c r="B41" s="164" t="s">
        <v>940</v>
      </c>
      <c r="C41" s="164" t="s">
        <v>932</v>
      </c>
      <c r="D41" s="163" t="s">
        <v>990</v>
      </c>
      <c r="E41" s="165" t="s">
        <v>963</v>
      </c>
      <c r="F41" s="166" t="s">
        <v>991</v>
      </c>
      <c r="G41" s="167">
        <v>1</v>
      </c>
      <c r="H41" s="168" t="s">
        <v>992</v>
      </c>
      <c r="I41" s="169">
        <v>270000</v>
      </c>
      <c r="J41" s="165" t="s">
        <v>966</v>
      </c>
      <c r="K41" s="169">
        <v>284000</v>
      </c>
      <c r="L41" s="169">
        <v>284000</v>
      </c>
      <c r="M41" s="169">
        <v>284000</v>
      </c>
      <c r="N41" s="169">
        <v>270000</v>
      </c>
      <c r="O41" s="170"/>
      <c r="P41" s="171" t="s">
        <v>967</v>
      </c>
      <c r="Q41" s="172">
        <v>35670000</v>
      </c>
      <c r="R41" s="172" t="s">
        <v>34</v>
      </c>
      <c r="S41" s="172" t="s">
        <v>937</v>
      </c>
      <c r="T41" s="172"/>
      <c r="U41" s="174" t="s">
        <v>968</v>
      </c>
    </row>
    <row r="42" spans="1:21" s="173" customFormat="1" ht="15" customHeight="1">
      <c r="A42" s="163" t="s">
        <v>993</v>
      </c>
      <c r="B42" s="164" t="s">
        <v>940</v>
      </c>
      <c r="C42" s="164" t="s">
        <v>932</v>
      </c>
      <c r="D42" s="163" t="s">
        <v>993</v>
      </c>
      <c r="E42" s="165" t="s">
        <v>963</v>
      </c>
      <c r="F42" s="166" t="s">
        <v>994</v>
      </c>
      <c r="G42" s="167">
        <v>1</v>
      </c>
      <c r="H42" s="168" t="s">
        <v>995</v>
      </c>
      <c r="I42" s="169">
        <v>270000</v>
      </c>
      <c r="J42" s="165" t="s">
        <v>966</v>
      </c>
      <c r="K42" s="169">
        <v>284000</v>
      </c>
      <c r="L42" s="169">
        <v>284000</v>
      </c>
      <c r="M42" s="169">
        <v>284000</v>
      </c>
      <c r="N42" s="169">
        <v>270000</v>
      </c>
      <c r="O42" s="170"/>
      <c r="P42" s="171" t="s">
        <v>967</v>
      </c>
      <c r="Q42" s="172">
        <v>35670000</v>
      </c>
      <c r="R42" s="172" t="s">
        <v>34</v>
      </c>
      <c r="S42" s="172" t="s">
        <v>937</v>
      </c>
      <c r="T42" s="172"/>
      <c r="U42" s="174" t="s">
        <v>968</v>
      </c>
    </row>
    <row r="43" spans="1:21" ht="15" customHeight="1">
      <c r="A43" s="29" t="s">
        <v>996</v>
      </c>
      <c r="B43" s="20" t="s">
        <v>940</v>
      </c>
      <c r="C43" s="20" t="s">
        <v>932</v>
      </c>
      <c r="D43" s="29" t="s">
        <v>996</v>
      </c>
      <c r="E43" s="31" t="s">
        <v>997</v>
      </c>
      <c r="F43" s="32" t="s">
        <v>998</v>
      </c>
      <c r="G43" s="23">
        <v>1</v>
      </c>
      <c r="H43" s="33" t="s">
        <v>999</v>
      </c>
      <c r="I43" s="25">
        <v>214000</v>
      </c>
      <c r="J43" s="31" t="s">
        <v>1000</v>
      </c>
      <c r="K43" s="25">
        <v>214000</v>
      </c>
      <c r="L43" s="25">
        <v>214000</v>
      </c>
      <c r="M43" s="25">
        <v>214000</v>
      </c>
      <c r="N43" s="25">
        <v>214000</v>
      </c>
      <c r="O43" s="34"/>
      <c r="P43" s="93" t="s">
        <v>1001</v>
      </c>
      <c r="Q43" s="27">
        <v>35670000</v>
      </c>
      <c r="R43" s="27" t="s">
        <v>34</v>
      </c>
      <c r="S43" s="27" t="s">
        <v>937</v>
      </c>
      <c r="T43" s="27"/>
      <c r="U43" s="175" t="s">
        <v>1002</v>
      </c>
    </row>
    <row r="44" spans="1:21" ht="15" customHeight="1">
      <c r="A44" s="29" t="s">
        <v>1003</v>
      </c>
      <c r="B44" s="20" t="s">
        <v>940</v>
      </c>
      <c r="C44" s="20" t="s">
        <v>932</v>
      </c>
      <c r="D44" s="29" t="s">
        <v>1003</v>
      </c>
      <c r="E44" s="31" t="s">
        <v>997</v>
      </c>
      <c r="F44" s="32" t="s">
        <v>1004</v>
      </c>
      <c r="G44" s="23">
        <v>1</v>
      </c>
      <c r="H44" s="33" t="s">
        <v>1005</v>
      </c>
      <c r="I44" s="25">
        <v>214000</v>
      </c>
      <c r="J44" s="31" t="s">
        <v>1000</v>
      </c>
      <c r="K44" s="25">
        <v>214000</v>
      </c>
      <c r="L44" s="25">
        <v>214000</v>
      </c>
      <c r="M44" s="25">
        <v>214000</v>
      </c>
      <c r="N44" s="25">
        <v>214000</v>
      </c>
      <c r="O44" s="34"/>
      <c r="P44" s="93" t="s">
        <v>1001</v>
      </c>
      <c r="Q44" s="27">
        <v>35670000</v>
      </c>
      <c r="R44" s="27" t="s">
        <v>34</v>
      </c>
      <c r="S44" s="27" t="s">
        <v>937</v>
      </c>
      <c r="T44" s="27"/>
      <c r="U44" s="175" t="s">
        <v>1002</v>
      </c>
    </row>
    <row r="45" spans="1:21" ht="15" customHeight="1">
      <c r="A45" s="29" t="s">
        <v>1006</v>
      </c>
      <c r="B45" s="20" t="s">
        <v>940</v>
      </c>
      <c r="C45" s="20" t="s">
        <v>932</v>
      </c>
      <c r="D45" s="29" t="s">
        <v>1006</v>
      </c>
      <c r="E45" s="31" t="s">
        <v>997</v>
      </c>
      <c r="F45" s="32" t="s">
        <v>1007</v>
      </c>
      <c r="G45" s="23">
        <v>1</v>
      </c>
      <c r="H45" s="33" t="s">
        <v>1008</v>
      </c>
      <c r="I45" s="25">
        <v>214000</v>
      </c>
      <c r="J45" s="31" t="s">
        <v>1000</v>
      </c>
      <c r="K45" s="25">
        <v>214000</v>
      </c>
      <c r="L45" s="25">
        <v>214000</v>
      </c>
      <c r="M45" s="25">
        <v>214000</v>
      </c>
      <c r="N45" s="25">
        <v>214000</v>
      </c>
      <c r="O45" s="34"/>
      <c r="P45" s="93" t="s">
        <v>1001</v>
      </c>
      <c r="Q45" s="27">
        <v>35670000</v>
      </c>
      <c r="R45" s="27" t="s">
        <v>34</v>
      </c>
      <c r="S45" s="27" t="s">
        <v>937</v>
      </c>
      <c r="T45" s="27"/>
      <c r="U45" s="175" t="s">
        <v>1002</v>
      </c>
    </row>
    <row r="46" spans="1:21" ht="15" customHeight="1">
      <c r="A46" s="29" t="s">
        <v>1009</v>
      </c>
      <c r="B46" s="20" t="s">
        <v>940</v>
      </c>
      <c r="C46" s="20" t="s">
        <v>932</v>
      </c>
      <c r="D46" s="29" t="s">
        <v>1009</v>
      </c>
      <c r="E46" s="31" t="s">
        <v>997</v>
      </c>
      <c r="F46" s="32" t="s">
        <v>1010</v>
      </c>
      <c r="G46" s="23">
        <v>1</v>
      </c>
      <c r="H46" s="33" t="s">
        <v>1011</v>
      </c>
      <c r="I46" s="25">
        <v>214000</v>
      </c>
      <c r="J46" s="31" t="s">
        <v>1000</v>
      </c>
      <c r="K46" s="25">
        <v>214000</v>
      </c>
      <c r="L46" s="25">
        <v>214000</v>
      </c>
      <c r="M46" s="25">
        <v>214000</v>
      </c>
      <c r="N46" s="25">
        <v>214000</v>
      </c>
      <c r="O46" s="34"/>
      <c r="P46" s="93" t="s">
        <v>1001</v>
      </c>
      <c r="Q46" s="27">
        <v>35670000</v>
      </c>
      <c r="R46" s="27" t="s">
        <v>34</v>
      </c>
      <c r="S46" s="27" t="s">
        <v>937</v>
      </c>
      <c r="T46" s="27"/>
      <c r="U46" s="175" t="s">
        <v>1002</v>
      </c>
    </row>
    <row r="47" spans="1:21" ht="15" customHeight="1">
      <c r="A47" s="29" t="s">
        <v>1012</v>
      </c>
      <c r="B47" s="20" t="s">
        <v>940</v>
      </c>
      <c r="C47" s="20" t="s">
        <v>932</v>
      </c>
      <c r="D47" s="29" t="s">
        <v>1012</v>
      </c>
      <c r="E47" s="31" t="s">
        <v>997</v>
      </c>
      <c r="F47" s="32" t="s">
        <v>1013</v>
      </c>
      <c r="G47" s="23">
        <v>1</v>
      </c>
      <c r="H47" s="33" t="s">
        <v>1014</v>
      </c>
      <c r="I47" s="25">
        <v>214000</v>
      </c>
      <c r="J47" s="31" t="s">
        <v>1000</v>
      </c>
      <c r="K47" s="25">
        <v>214000</v>
      </c>
      <c r="L47" s="25">
        <v>214000</v>
      </c>
      <c r="M47" s="25">
        <v>214000</v>
      </c>
      <c r="N47" s="25">
        <v>214000</v>
      </c>
      <c r="O47" s="34"/>
      <c r="P47" s="93" t="s">
        <v>1001</v>
      </c>
      <c r="Q47" s="27">
        <v>35670000</v>
      </c>
      <c r="R47" s="27" t="s">
        <v>34</v>
      </c>
      <c r="S47" s="27" t="s">
        <v>937</v>
      </c>
      <c r="T47" s="27"/>
      <c r="U47" s="175" t="s">
        <v>1002</v>
      </c>
    </row>
    <row r="48" spans="1:21" ht="15" customHeight="1">
      <c r="A48" s="29" t="s">
        <v>1015</v>
      </c>
      <c r="B48" s="20" t="s">
        <v>940</v>
      </c>
      <c r="C48" s="20" t="s">
        <v>932</v>
      </c>
      <c r="D48" s="29" t="s">
        <v>1015</v>
      </c>
      <c r="E48" s="31" t="s">
        <v>997</v>
      </c>
      <c r="F48" s="32" t="s">
        <v>1016</v>
      </c>
      <c r="G48" s="23">
        <v>1</v>
      </c>
      <c r="H48" s="33" t="s">
        <v>1017</v>
      </c>
      <c r="I48" s="25">
        <v>214000</v>
      </c>
      <c r="J48" s="31" t="s">
        <v>1000</v>
      </c>
      <c r="K48" s="25">
        <v>214000</v>
      </c>
      <c r="L48" s="25">
        <v>214000</v>
      </c>
      <c r="M48" s="25">
        <v>214000</v>
      </c>
      <c r="N48" s="25">
        <v>214000</v>
      </c>
      <c r="O48" s="34"/>
      <c r="P48" s="93" t="s">
        <v>1001</v>
      </c>
      <c r="Q48" s="27">
        <v>35670000</v>
      </c>
      <c r="R48" s="27" t="s">
        <v>34</v>
      </c>
      <c r="S48" s="27" t="s">
        <v>937</v>
      </c>
      <c r="T48" s="27"/>
      <c r="U48" s="175" t="s">
        <v>1002</v>
      </c>
    </row>
    <row r="49" spans="1:21" ht="15" customHeight="1">
      <c r="A49" s="29" t="s">
        <v>1018</v>
      </c>
      <c r="B49" s="20" t="s">
        <v>940</v>
      </c>
      <c r="C49" s="20" t="s">
        <v>932</v>
      </c>
      <c r="D49" s="29" t="s">
        <v>1018</v>
      </c>
      <c r="E49" s="31" t="s">
        <v>997</v>
      </c>
      <c r="F49" s="32" t="s">
        <v>1019</v>
      </c>
      <c r="G49" s="23">
        <v>1</v>
      </c>
      <c r="H49" s="33" t="s">
        <v>1020</v>
      </c>
      <c r="I49" s="25">
        <v>214000</v>
      </c>
      <c r="J49" s="31" t="s">
        <v>1000</v>
      </c>
      <c r="K49" s="25">
        <v>214000</v>
      </c>
      <c r="L49" s="25">
        <v>214000</v>
      </c>
      <c r="M49" s="25">
        <v>214000</v>
      </c>
      <c r="N49" s="25">
        <v>214000</v>
      </c>
      <c r="O49" s="34"/>
      <c r="P49" s="93" t="s">
        <v>1001</v>
      </c>
      <c r="Q49" s="27">
        <v>35670000</v>
      </c>
      <c r="R49" s="27" t="s">
        <v>34</v>
      </c>
      <c r="S49" s="27" t="s">
        <v>937</v>
      </c>
      <c r="T49" s="27"/>
      <c r="U49" s="175" t="s">
        <v>1002</v>
      </c>
    </row>
    <row r="50" spans="1:21" ht="15" customHeight="1">
      <c r="A50" s="29" t="s">
        <v>1021</v>
      </c>
      <c r="B50" s="20" t="s">
        <v>940</v>
      </c>
      <c r="C50" s="20" t="s">
        <v>932</v>
      </c>
      <c r="D50" s="29" t="s">
        <v>1021</v>
      </c>
      <c r="E50" s="31" t="s">
        <v>997</v>
      </c>
      <c r="F50" s="32" t="s">
        <v>1022</v>
      </c>
      <c r="G50" s="23">
        <v>1</v>
      </c>
      <c r="H50" s="33" t="s">
        <v>1023</v>
      </c>
      <c r="I50" s="25">
        <v>214000</v>
      </c>
      <c r="J50" s="31" t="s">
        <v>1000</v>
      </c>
      <c r="K50" s="25">
        <v>214000</v>
      </c>
      <c r="L50" s="25">
        <v>214000</v>
      </c>
      <c r="M50" s="25">
        <v>214000</v>
      </c>
      <c r="N50" s="25">
        <v>214000</v>
      </c>
      <c r="O50" s="34"/>
      <c r="P50" s="93" t="s">
        <v>1001</v>
      </c>
      <c r="Q50" s="27">
        <v>35670000</v>
      </c>
      <c r="R50" s="27" t="s">
        <v>34</v>
      </c>
      <c r="S50" s="27" t="s">
        <v>937</v>
      </c>
      <c r="T50" s="27"/>
      <c r="U50" s="175" t="s">
        <v>1002</v>
      </c>
    </row>
    <row r="51" spans="1:21" ht="15" customHeight="1">
      <c r="A51" s="29" t="s">
        <v>1024</v>
      </c>
      <c r="B51" s="20" t="s">
        <v>1025</v>
      </c>
      <c r="C51" s="20" t="s">
        <v>1026</v>
      </c>
      <c r="D51" s="29" t="s">
        <v>1024</v>
      </c>
      <c r="E51" s="31" t="s">
        <v>1027</v>
      </c>
      <c r="F51" s="32" t="s">
        <v>1028</v>
      </c>
      <c r="G51" s="23">
        <v>1</v>
      </c>
      <c r="H51" s="33" t="s">
        <v>1029</v>
      </c>
      <c r="I51" s="25">
        <v>214000</v>
      </c>
      <c r="J51" s="31" t="s">
        <v>1000</v>
      </c>
      <c r="K51" s="25">
        <v>214000</v>
      </c>
      <c r="L51" s="25">
        <v>214000</v>
      </c>
      <c r="M51" s="25">
        <v>214000</v>
      </c>
      <c r="N51" s="25">
        <v>214000</v>
      </c>
      <c r="O51" s="34"/>
      <c r="P51" s="93" t="s">
        <v>1001</v>
      </c>
      <c r="Q51" s="27">
        <v>32835000</v>
      </c>
      <c r="R51" s="27" t="s">
        <v>34</v>
      </c>
      <c r="S51" s="27" t="s">
        <v>937</v>
      </c>
      <c r="T51" s="27"/>
      <c r="U51" s="175" t="s">
        <v>1002</v>
      </c>
    </row>
    <row r="52" spans="1:21" ht="15" customHeight="1">
      <c r="A52" s="29" t="s">
        <v>1030</v>
      </c>
      <c r="B52" s="20" t="s">
        <v>1025</v>
      </c>
      <c r="C52" s="20" t="s">
        <v>1026</v>
      </c>
      <c r="D52" s="29" t="s">
        <v>1030</v>
      </c>
      <c r="E52" s="31" t="s">
        <v>1027</v>
      </c>
      <c r="F52" s="32" t="s">
        <v>1004</v>
      </c>
      <c r="G52" s="23">
        <v>1</v>
      </c>
      <c r="H52" s="33" t="s">
        <v>1031</v>
      </c>
      <c r="I52" s="25">
        <v>214000</v>
      </c>
      <c r="J52" s="31" t="s">
        <v>1000</v>
      </c>
      <c r="K52" s="25">
        <v>214000</v>
      </c>
      <c r="L52" s="25">
        <v>214000</v>
      </c>
      <c r="M52" s="25">
        <v>214000</v>
      </c>
      <c r="N52" s="25">
        <v>214000</v>
      </c>
      <c r="O52" s="34"/>
      <c r="P52" s="93" t="s">
        <v>1001</v>
      </c>
      <c r="Q52" s="27">
        <v>32835000</v>
      </c>
      <c r="R52" s="27" t="s">
        <v>34</v>
      </c>
      <c r="S52" s="27" t="s">
        <v>937</v>
      </c>
      <c r="T52" s="27"/>
      <c r="U52" s="175" t="s">
        <v>1002</v>
      </c>
    </row>
    <row r="53" spans="1:21" ht="15" customHeight="1">
      <c r="A53" s="29" t="s">
        <v>1032</v>
      </c>
      <c r="B53" s="20" t="s">
        <v>1025</v>
      </c>
      <c r="C53" s="20" t="s">
        <v>1033</v>
      </c>
      <c r="D53" s="29" t="s">
        <v>1032</v>
      </c>
      <c r="E53" s="31" t="s">
        <v>1034</v>
      </c>
      <c r="F53" s="32" t="s">
        <v>1028</v>
      </c>
      <c r="G53" s="23">
        <v>1</v>
      </c>
      <c r="H53" s="33" t="s">
        <v>1035</v>
      </c>
      <c r="I53" s="25">
        <v>214000</v>
      </c>
      <c r="J53" s="39" t="s">
        <v>1000</v>
      </c>
      <c r="K53" s="25">
        <v>214000</v>
      </c>
      <c r="L53" s="25">
        <v>214000</v>
      </c>
      <c r="M53" s="25">
        <v>214000</v>
      </c>
      <c r="N53" s="25">
        <v>214000</v>
      </c>
      <c r="O53" s="34"/>
      <c r="P53" s="93" t="s">
        <v>1001</v>
      </c>
      <c r="Q53" s="27">
        <v>32835000</v>
      </c>
      <c r="R53" s="27" t="s">
        <v>34</v>
      </c>
      <c r="S53" s="27" t="s">
        <v>937</v>
      </c>
      <c r="T53" s="27"/>
      <c r="U53" s="175" t="s">
        <v>1002</v>
      </c>
    </row>
    <row r="54" spans="1:21" ht="15" customHeight="1">
      <c r="A54" s="29" t="s">
        <v>1036</v>
      </c>
      <c r="B54" s="20" t="s">
        <v>1025</v>
      </c>
      <c r="C54" s="20" t="s">
        <v>1026</v>
      </c>
      <c r="D54" s="29" t="s">
        <v>1036</v>
      </c>
      <c r="E54" s="31" t="s">
        <v>1034</v>
      </c>
      <c r="F54" s="32" t="s">
        <v>1004</v>
      </c>
      <c r="G54" s="23">
        <v>1</v>
      </c>
      <c r="H54" s="33" t="s">
        <v>1037</v>
      </c>
      <c r="I54" s="25">
        <v>214000</v>
      </c>
      <c r="J54" s="39" t="s">
        <v>1000</v>
      </c>
      <c r="K54" s="25">
        <v>214000</v>
      </c>
      <c r="L54" s="25">
        <v>214000</v>
      </c>
      <c r="M54" s="25">
        <v>214000</v>
      </c>
      <c r="N54" s="25">
        <v>214000</v>
      </c>
      <c r="O54" s="34"/>
      <c r="P54" s="93" t="s">
        <v>1001</v>
      </c>
      <c r="Q54" s="27">
        <v>32835000</v>
      </c>
      <c r="R54" s="27" t="s">
        <v>34</v>
      </c>
      <c r="S54" s="27" t="s">
        <v>937</v>
      </c>
      <c r="T54" s="27"/>
      <c r="U54" s="175" t="s">
        <v>1002</v>
      </c>
    </row>
    <row r="55" spans="1:21" ht="15" customHeight="1">
      <c r="A55" s="29" t="s">
        <v>1038</v>
      </c>
      <c r="B55" s="20" t="s">
        <v>1025</v>
      </c>
      <c r="C55" s="20" t="s">
        <v>1026</v>
      </c>
      <c r="D55" s="29" t="s">
        <v>1038</v>
      </c>
      <c r="E55" s="31" t="s">
        <v>1034</v>
      </c>
      <c r="F55" s="32" t="s">
        <v>1039</v>
      </c>
      <c r="G55" s="23">
        <v>1</v>
      </c>
      <c r="H55" s="33" t="s">
        <v>1040</v>
      </c>
      <c r="I55" s="25">
        <v>214000</v>
      </c>
      <c r="J55" s="39" t="s">
        <v>1000</v>
      </c>
      <c r="K55" s="25">
        <v>214000</v>
      </c>
      <c r="L55" s="25">
        <v>214000</v>
      </c>
      <c r="M55" s="25">
        <v>214000</v>
      </c>
      <c r="N55" s="25">
        <v>214000</v>
      </c>
      <c r="O55" s="34"/>
      <c r="P55" s="93" t="s">
        <v>1001</v>
      </c>
      <c r="Q55" s="27">
        <v>32835000</v>
      </c>
      <c r="R55" s="27" t="s">
        <v>34</v>
      </c>
      <c r="S55" s="27" t="s">
        <v>937</v>
      </c>
      <c r="T55" s="27"/>
      <c r="U55" s="175" t="s">
        <v>1002</v>
      </c>
    </row>
    <row r="56" spans="1:21" ht="15" customHeight="1">
      <c r="A56" s="29" t="s">
        <v>1041</v>
      </c>
      <c r="B56" s="20" t="s">
        <v>1025</v>
      </c>
      <c r="C56" s="20" t="s">
        <v>1026</v>
      </c>
      <c r="D56" s="29" t="s">
        <v>1041</v>
      </c>
      <c r="E56" s="31" t="s">
        <v>1027</v>
      </c>
      <c r="F56" s="32" t="s">
        <v>1042</v>
      </c>
      <c r="G56" s="23">
        <v>1</v>
      </c>
      <c r="H56" s="33" t="s">
        <v>1043</v>
      </c>
      <c r="I56" s="25">
        <v>214000</v>
      </c>
      <c r="J56" s="31" t="s">
        <v>1000</v>
      </c>
      <c r="K56" s="25">
        <v>214000</v>
      </c>
      <c r="L56" s="25">
        <v>214000</v>
      </c>
      <c r="M56" s="25">
        <v>214000</v>
      </c>
      <c r="N56" s="25">
        <v>214000</v>
      </c>
      <c r="O56" s="34"/>
      <c r="P56" s="93" t="s">
        <v>1001</v>
      </c>
      <c r="Q56" s="27">
        <v>32835000</v>
      </c>
      <c r="R56" s="27" t="s">
        <v>34</v>
      </c>
      <c r="S56" s="27" t="s">
        <v>937</v>
      </c>
      <c r="T56" s="27"/>
      <c r="U56" s="175" t="s">
        <v>1002</v>
      </c>
    </row>
    <row r="57" spans="1:21" ht="15" customHeight="1">
      <c r="A57" s="29" t="s">
        <v>1044</v>
      </c>
      <c r="B57" s="20" t="s">
        <v>1025</v>
      </c>
      <c r="C57" s="20" t="s">
        <v>1026</v>
      </c>
      <c r="D57" s="29" t="s">
        <v>1044</v>
      </c>
      <c r="E57" s="31" t="s">
        <v>1027</v>
      </c>
      <c r="F57" s="32" t="s">
        <v>1010</v>
      </c>
      <c r="G57" s="23">
        <v>1</v>
      </c>
      <c r="H57" s="33" t="s">
        <v>1045</v>
      </c>
      <c r="I57" s="25">
        <v>214000</v>
      </c>
      <c r="J57" s="31" t="s">
        <v>1000</v>
      </c>
      <c r="K57" s="25">
        <v>214000</v>
      </c>
      <c r="L57" s="25">
        <v>214000</v>
      </c>
      <c r="M57" s="25">
        <v>214000</v>
      </c>
      <c r="N57" s="25">
        <v>214000</v>
      </c>
      <c r="O57" s="34"/>
      <c r="P57" s="93" t="s">
        <v>1001</v>
      </c>
      <c r="Q57" s="27">
        <v>32835000</v>
      </c>
      <c r="R57" s="27" t="s">
        <v>34</v>
      </c>
      <c r="S57" s="27" t="s">
        <v>937</v>
      </c>
      <c r="T57" s="27"/>
      <c r="U57" s="175" t="s">
        <v>1002</v>
      </c>
    </row>
    <row r="58" spans="1:21" ht="15" customHeight="1">
      <c r="A58" s="29" t="s">
        <v>1046</v>
      </c>
      <c r="B58" s="20" t="s">
        <v>1025</v>
      </c>
      <c r="C58" s="20" t="s">
        <v>1026</v>
      </c>
      <c r="D58" s="29" t="s">
        <v>1046</v>
      </c>
      <c r="E58" s="31" t="s">
        <v>1034</v>
      </c>
      <c r="F58" s="32" t="s">
        <v>1042</v>
      </c>
      <c r="G58" s="23">
        <v>1</v>
      </c>
      <c r="H58" s="33" t="s">
        <v>1047</v>
      </c>
      <c r="I58" s="25">
        <v>214000</v>
      </c>
      <c r="J58" s="39" t="s">
        <v>1000</v>
      </c>
      <c r="K58" s="25">
        <v>214000</v>
      </c>
      <c r="L58" s="25">
        <v>214000</v>
      </c>
      <c r="M58" s="25">
        <v>214000</v>
      </c>
      <c r="N58" s="25">
        <v>214000</v>
      </c>
      <c r="O58" s="34"/>
      <c r="P58" s="93" t="s">
        <v>1001</v>
      </c>
      <c r="Q58" s="27">
        <v>32835000</v>
      </c>
      <c r="R58" s="27" t="s">
        <v>34</v>
      </c>
      <c r="S58" s="27" t="s">
        <v>937</v>
      </c>
      <c r="T58" s="27"/>
      <c r="U58" s="175" t="s">
        <v>1002</v>
      </c>
    </row>
    <row r="59" spans="1:21" ht="15" customHeight="1">
      <c r="A59" s="29" t="s">
        <v>1048</v>
      </c>
      <c r="B59" s="20" t="s">
        <v>1025</v>
      </c>
      <c r="C59" s="20" t="s">
        <v>1026</v>
      </c>
      <c r="D59" s="29" t="s">
        <v>1048</v>
      </c>
      <c r="E59" s="31" t="s">
        <v>1034</v>
      </c>
      <c r="F59" s="32" t="s">
        <v>1010</v>
      </c>
      <c r="G59" s="23">
        <v>1</v>
      </c>
      <c r="H59" s="33" t="s">
        <v>1049</v>
      </c>
      <c r="I59" s="25">
        <v>214000</v>
      </c>
      <c r="J59" s="39" t="s">
        <v>1000</v>
      </c>
      <c r="K59" s="25">
        <v>214000</v>
      </c>
      <c r="L59" s="25">
        <v>214000</v>
      </c>
      <c r="M59" s="25">
        <v>214000</v>
      </c>
      <c r="N59" s="25">
        <v>214000</v>
      </c>
      <c r="O59" s="34"/>
      <c r="P59" s="93" t="s">
        <v>1001</v>
      </c>
      <c r="Q59" s="27">
        <v>32835000</v>
      </c>
      <c r="R59" s="27" t="s">
        <v>34</v>
      </c>
      <c r="S59" s="27" t="s">
        <v>937</v>
      </c>
      <c r="T59" s="27"/>
      <c r="U59" s="175" t="s">
        <v>1002</v>
      </c>
    </row>
    <row r="60" spans="1:21" ht="15" customHeight="1">
      <c r="A60" s="29" t="s">
        <v>1050</v>
      </c>
      <c r="B60" s="20" t="s">
        <v>1025</v>
      </c>
      <c r="C60" s="20" t="s">
        <v>1026</v>
      </c>
      <c r="D60" s="29" t="s">
        <v>1050</v>
      </c>
      <c r="E60" s="31" t="s">
        <v>1034</v>
      </c>
      <c r="F60" s="32" t="s">
        <v>1051</v>
      </c>
      <c r="G60" s="23">
        <v>1</v>
      </c>
      <c r="H60" s="33" t="s">
        <v>1052</v>
      </c>
      <c r="I60" s="25">
        <v>214000</v>
      </c>
      <c r="J60" s="39" t="s">
        <v>1000</v>
      </c>
      <c r="K60" s="25">
        <v>214000</v>
      </c>
      <c r="L60" s="25">
        <v>214000</v>
      </c>
      <c r="M60" s="25">
        <v>214000</v>
      </c>
      <c r="N60" s="25">
        <v>214000</v>
      </c>
      <c r="O60" s="34"/>
      <c r="P60" s="93" t="s">
        <v>1001</v>
      </c>
      <c r="Q60" s="27">
        <v>32835000</v>
      </c>
      <c r="R60" s="27" t="s">
        <v>34</v>
      </c>
      <c r="S60" s="27" t="s">
        <v>937</v>
      </c>
      <c r="T60" s="27"/>
      <c r="U60" s="175" t="s">
        <v>1002</v>
      </c>
    </row>
    <row r="61" spans="1:21" ht="15" customHeight="1">
      <c r="A61" s="29" t="s">
        <v>1053</v>
      </c>
      <c r="B61" s="20" t="s">
        <v>1025</v>
      </c>
      <c r="C61" s="20" t="s">
        <v>1026</v>
      </c>
      <c r="D61" s="29" t="s">
        <v>1053</v>
      </c>
      <c r="E61" s="31" t="s">
        <v>1027</v>
      </c>
      <c r="F61" s="32" t="s">
        <v>1054</v>
      </c>
      <c r="G61" s="23">
        <v>1</v>
      </c>
      <c r="H61" s="33" t="s">
        <v>1055</v>
      </c>
      <c r="I61" s="25">
        <v>214000</v>
      </c>
      <c r="J61" s="31" t="s">
        <v>1000</v>
      </c>
      <c r="K61" s="25">
        <v>214000</v>
      </c>
      <c r="L61" s="25">
        <v>214000</v>
      </c>
      <c r="M61" s="25">
        <v>214000</v>
      </c>
      <c r="N61" s="25">
        <v>214000</v>
      </c>
      <c r="O61" s="34"/>
      <c r="P61" s="93" t="s">
        <v>1001</v>
      </c>
      <c r="Q61" s="27">
        <v>32835000</v>
      </c>
      <c r="R61" s="27" t="s">
        <v>34</v>
      </c>
      <c r="S61" s="27" t="s">
        <v>937</v>
      </c>
      <c r="T61" s="27"/>
      <c r="U61" s="175" t="s">
        <v>1002</v>
      </c>
    </row>
    <row r="62" spans="1:21" ht="15" customHeight="1">
      <c r="A62" s="29" t="s">
        <v>1056</v>
      </c>
      <c r="B62" s="20" t="s">
        <v>1025</v>
      </c>
      <c r="C62" s="20" t="s">
        <v>1026</v>
      </c>
      <c r="D62" s="29" t="s">
        <v>1056</v>
      </c>
      <c r="E62" s="31" t="s">
        <v>1027</v>
      </c>
      <c r="F62" s="32" t="s">
        <v>1016</v>
      </c>
      <c r="G62" s="23">
        <v>1</v>
      </c>
      <c r="H62" s="33" t="s">
        <v>1057</v>
      </c>
      <c r="I62" s="25">
        <v>214000</v>
      </c>
      <c r="J62" s="31" t="s">
        <v>1000</v>
      </c>
      <c r="K62" s="25">
        <v>214000</v>
      </c>
      <c r="L62" s="25">
        <v>214000</v>
      </c>
      <c r="M62" s="25">
        <v>214000</v>
      </c>
      <c r="N62" s="25">
        <v>214000</v>
      </c>
      <c r="O62" s="34"/>
      <c r="P62" s="93" t="s">
        <v>1001</v>
      </c>
      <c r="Q62" s="27">
        <v>32835000</v>
      </c>
      <c r="R62" s="27" t="s">
        <v>34</v>
      </c>
      <c r="S62" s="27" t="s">
        <v>937</v>
      </c>
      <c r="T62" s="27"/>
      <c r="U62" s="175" t="s">
        <v>1002</v>
      </c>
    </row>
    <row r="63" spans="1:21" ht="15" customHeight="1">
      <c r="A63" s="29" t="s">
        <v>1058</v>
      </c>
      <c r="B63" s="20" t="s">
        <v>1025</v>
      </c>
      <c r="C63" s="20" t="s">
        <v>1026</v>
      </c>
      <c r="D63" s="29" t="s">
        <v>1058</v>
      </c>
      <c r="E63" s="31" t="s">
        <v>1034</v>
      </c>
      <c r="F63" s="32" t="s">
        <v>1054</v>
      </c>
      <c r="G63" s="23">
        <v>1</v>
      </c>
      <c r="H63" s="33" t="s">
        <v>1059</v>
      </c>
      <c r="I63" s="25">
        <v>214000</v>
      </c>
      <c r="J63" s="39" t="s">
        <v>1000</v>
      </c>
      <c r="K63" s="25">
        <v>214000</v>
      </c>
      <c r="L63" s="25">
        <v>214000</v>
      </c>
      <c r="M63" s="25">
        <v>214000</v>
      </c>
      <c r="N63" s="25">
        <v>214000</v>
      </c>
      <c r="O63" s="34"/>
      <c r="P63" s="93" t="s">
        <v>1001</v>
      </c>
      <c r="Q63" s="27">
        <v>32835000</v>
      </c>
      <c r="R63" s="27" t="s">
        <v>34</v>
      </c>
      <c r="S63" s="27" t="s">
        <v>937</v>
      </c>
      <c r="T63" s="27"/>
      <c r="U63" s="175" t="s">
        <v>1002</v>
      </c>
    </row>
    <row r="64" spans="1:21" ht="15" customHeight="1">
      <c r="A64" s="29" t="s">
        <v>1060</v>
      </c>
      <c r="B64" s="20" t="s">
        <v>1025</v>
      </c>
      <c r="C64" s="20" t="s">
        <v>1026</v>
      </c>
      <c r="D64" s="29" t="s">
        <v>1060</v>
      </c>
      <c r="E64" s="31" t="s">
        <v>1034</v>
      </c>
      <c r="F64" s="32" t="s">
        <v>1016</v>
      </c>
      <c r="G64" s="23">
        <v>1</v>
      </c>
      <c r="H64" s="33" t="s">
        <v>1061</v>
      </c>
      <c r="I64" s="25">
        <v>214000</v>
      </c>
      <c r="J64" s="39" t="s">
        <v>1000</v>
      </c>
      <c r="K64" s="25">
        <v>214000</v>
      </c>
      <c r="L64" s="25">
        <v>214000</v>
      </c>
      <c r="M64" s="25">
        <v>214000</v>
      </c>
      <c r="N64" s="25">
        <v>214000</v>
      </c>
      <c r="O64" s="34"/>
      <c r="P64" s="93" t="s">
        <v>1001</v>
      </c>
      <c r="Q64" s="27">
        <v>32835000</v>
      </c>
      <c r="R64" s="27" t="s">
        <v>34</v>
      </c>
      <c r="S64" s="27" t="s">
        <v>937</v>
      </c>
      <c r="T64" s="27"/>
      <c r="U64" s="175" t="s">
        <v>1002</v>
      </c>
    </row>
    <row r="65" spans="1:21" ht="15" customHeight="1">
      <c r="A65" s="29" t="s">
        <v>1062</v>
      </c>
      <c r="B65" s="20" t="s">
        <v>1025</v>
      </c>
      <c r="C65" s="20" t="s">
        <v>1026</v>
      </c>
      <c r="D65" s="29" t="s">
        <v>1062</v>
      </c>
      <c r="E65" s="31" t="s">
        <v>1034</v>
      </c>
      <c r="F65" s="32" t="s">
        <v>1063</v>
      </c>
      <c r="G65" s="23">
        <v>1</v>
      </c>
      <c r="H65" s="33" t="s">
        <v>1064</v>
      </c>
      <c r="I65" s="25">
        <v>214000</v>
      </c>
      <c r="J65" s="39" t="s">
        <v>1000</v>
      </c>
      <c r="K65" s="25">
        <v>214000</v>
      </c>
      <c r="L65" s="25">
        <v>214000</v>
      </c>
      <c r="M65" s="25">
        <v>214000</v>
      </c>
      <c r="N65" s="25">
        <v>214000</v>
      </c>
      <c r="O65" s="34"/>
      <c r="P65" s="93" t="s">
        <v>1001</v>
      </c>
      <c r="Q65" s="27">
        <v>32835000</v>
      </c>
      <c r="R65" s="27" t="s">
        <v>34</v>
      </c>
      <c r="S65" s="27" t="s">
        <v>937</v>
      </c>
      <c r="T65" s="27"/>
      <c r="U65" s="175" t="s">
        <v>1002</v>
      </c>
    </row>
    <row r="66" spans="1:21" ht="15" customHeight="1">
      <c r="A66" s="29" t="s">
        <v>1065</v>
      </c>
      <c r="B66" s="20" t="s">
        <v>1025</v>
      </c>
      <c r="C66" s="20" t="s">
        <v>1026</v>
      </c>
      <c r="D66" s="29" t="s">
        <v>1065</v>
      </c>
      <c r="E66" s="31" t="s">
        <v>1027</v>
      </c>
      <c r="F66" s="32" t="s">
        <v>1066</v>
      </c>
      <c r="G66" s="23">
        <v>1</v>
      </c>
      <c r="H66" s="33" t="s">
        <v>1067</v>
      </c>
      <c r="I66" s="25">
        <v>214000</v>
      </c>
      <c r="J66" s="31" t="s">
        <v>1000</v>
      </c>
      <c r="K66" s="25">
        <v>214000</v>
      </c>
      <c r="L66" s="25">
        <v>214000</v>
      </c>
      <c r="M66" s="25">
        <v>214000</v>
      </c>
      <c r="N66" s="25">
        <v>214000</v>
      </c>
      <c r="O66" s="34"/>
      <c r="P66" s="93" t="s">
        <v>1001</v>
      </c>
      <c r="Q66" s="27">
        <v>32835000</v>
      </c>
      <c r="R66" s="27" t="s">
        <v>34</v>
      </c>
      <c r="S66" s="27" t="s">
        <v>937</v>
      </c>
      <c r="T66" s="27"/>
      <c r="U66" s="175" t="s">
        <v>1002</v>
      </c>
    </row>
    <row r="67" spans="1:21" ht="15" customHeight="1">
      <c r="A67" s="29" t="s">
        <v>1068</v>
      </c>
      <c r="B67" s="20" t="s">
        <v>1025</v>
      </c>
      <c r="C67" s="20" t="s">
        <v>1026</v>
      </c>
      <c r="D67" s="29" t="s">
        <v>1068</v>
      </c>
      <c r="E67" s="31" t="s">
        <v>1027</v>
      </c>
      <c r="F67" s="32" t="s">
        <v>1022</v>
      </c>
      <c r="G67" s="23">
        <v>1</v>
      </c>
      <c r="H67" s="33" t="s">
        <v>1069</v>
      </c>
      <c r="I67" s="25">
        <v>214000</v>
      </c>
      <c r="J67" s="31" t="s">
        <v>1000</v>
      </c>
      <c r="K67" s="25">
        <v>214000</v>
      </c>
      <c r="L67" s="25">
        <v>214000</v>
      </c>
      <c r="M67" s="25">
        <v>214000</v>
      </c>
      <c r="N67" s="25">
        <v>214000</v>
      </c>
      <c r="O67" s="34"/>
      <c r="P67" s="93" t="s">
        <v>1001</v>
      </c>
      <c r="Q67" s="27">
        <v>32835000</v>
      </c>
      <c r="R67" s="27" t="s">
        <v>34</v>
      </c>
      <c r="S67" s="27" t="s">
        <v>937</v>
      </c>
      <c r="T67" s="27"/>
      <c r="U67" s="175" t="s">
        <v>1002</v>
      </c>
    </row>
    <row r="68" spans="1:21" ht="15" customHeight="1">
      <c r="A68" s="29" t="s">
        <v>1070</v>
      </c>
      <c r="B68" s="20" t="s">
        <v>1025</v>
      </c>
      <c r="C68" s="20" t="s">
        <v>1026</v>
      </c>
      <c r="D68" s="29" t="s">
        <v>1070</v>
      </c>
      <c r="E68" s="31" t="s">
        <v>1034</v>
      </c>
      <c r="F68" s="32" t="s">
        <v>1066</v>
      </c>
      <c r="G68" s="23">
        <v>1</v>
      </c>
      <c r="H68" s="33" t="s">
        <v>1071</v>
      </c>
      <c r="I68" s="25">
        <v>214000</v>
      </c>
      <c r="J68" s="39" t="s">
        <v>1000</v>
      </c>
      <c r="K68" s="25">
        <v>214000</v>
      </c>
      <c r="L68" s="25">
        <v>214000</v>
      </c>
      <c r="M68" s="25">
        <v>214000</v>
      </c>
      <c r="N68" s="25">
        <v>214000</v>
      </c>
      <c r="O68" s="34"/>
      <c r="P68" s="93" t="s">
        <v>1001</v>
      </c>
      <c r="Q68" s="27">
        <v>32835000</v>
      </c>
      <c r="R68" s="27" t="s">
        <v>34</v>
      </c>
      <c r="S68" s="27" t="s">
        <v>937</v>
      </c>
      <c r="T68" s="27"/>
      <c r="U68" s="175" t="s">
        <v>1002</v>
      </c>
    </row>
    <row r="69" spans="1:21" ht="15" customHeight="1">
      <c r="A69" s="29" t="s">
        <v>1072</v>
      </c>
      <c r="B69" s="20" t="s">
        <v>1025</v>
      </c>
      <c r="C69" s="20" t="s">
        <v>1026</v>
      </c>
      <c r="D69" s="29" t="s">
        <v>1072</v>
      </c>
      <c r="E69" s="31" t="s">
        <v>1034</v>
      </c>
      <c r="F69" s="32" t="s">
        <v>1022</v>
      </c>
      <c r="G69" s="23">
        <v>1</v>
      </c>
      <c r="H69" s="33" t="s">
        <v>1073</v>
      </c>
      <c r="I69" s="25">
        <v>214000</v>
      </c>
      <c r="J69" s="39" t="s">
        <v>1000</v>
      </c>
      <c r="K69" s="25">
        <v>214000</v>
      </c>
      <c r="L69" s="25">
        <v>214000</v>
      </c>
      <c r="M69" s="25">
        <v>214000</v>
      </c>
      <c r="N69" s="25">
        <v>214000</v>
      </c>
      <c r="O69" s="34"/>
      <c r="P69" s="93" t="s">
        <v>1001</v>
      </c>
      <c r="Q69" s="27">
        <v>32835000</v>
      </c>
      <c r="R69" s="27" t="s">
        <v>34</v>
      </c>
      <c r="S69" s="27" t="s">
        <v>937</v>
      </c>
      <c r="T69" s="27"/>
      <c r="U69" s="175" t="s">
        <v>1002</v>
      </c>
    </row>
    <row r="70" spans="1:21" ht="15" customHeight="1">
      <c r="A70" s="29" t="s">
        <v>1074</v>
      </c>
      <c r="B70" s="20" t="s">
        <v>1075</v>
      </c>
      <c r="C70" s="20" t="s">
        <v>1026</v>
      </c>
      <c r="D70" s="29" t="s">
        <v>1074</v>
      </c>
      <c r="E70" s="31" t="s">
        <v>1034</v>
      </c>
      <c r="F70" s="32" t="s">
        <v>1076</v>
      </c>
      <c r="G70" s="23">
        <v>1</v>
      </c>
      <c r="H70" s="33" t="s">
        <v>1077</v>
      </c>
      <c r="I70" s="25">
        <v>214000</v>
      </c>
      <c r="J70" s="39" t="s">
        <v>1000</v>
      </c>
      <c r="K70" s="25">
        <v>214000</v>
      </c>
      <c r="L70" s="25">
        <v>214000</v>
      </c>
      <c r="M70" s="25">
        <v>214000</v>
      </c>
      <c r="N70" s="25">
        <v>214000</v>
      </c>
      <c r="O70" s="34"/>
      <c r="P70" s="93" t="s">
        <v>1001</v>
      </c>
      <c r="Q70" s="27">
        <v>32835000</v>
      </c>
      <c r="R70" s="27" t="s">
        <v>34</v>
      </c>
      <c r="S70" s="27" t="s">
        <v>937</v>
      </c>
      <c r="T70" s="27"/>
      <c r="U70" s="175" t="s">
        <v>1002</v>
      </c>
    </row>
    <row r="71" spans="1:21" ht="15" customHeight="1">
      <c r="A71" s="29" t="s">
        <v>1078</v>
      </c>
      <c r="B71" s="20" t="s">
        <v>1025</v>
      </c>
      <c r="C71" s="20" t="s">
        <v>1026</v>
      </c>
      <c r="D71" s="29" t="s">
        <v>1078</v>
      </c>
      <c r="E71" s="31" t="s">
        <v>1034</v>
      </c>
      <c r="F71" s="32" t="s">
        <v>1079</v>
      </c>
      <c r="G71" s="23">
        <v>1</v>
      </c>
      <c r="H71" s="33" t="s">
        <v>1080</v>
      </c>
      <c r="I71" s="25">
        <v>214000</v>
      </c>
      <c r="J71" s="39" t="s">
        <v>1000</v>
      </c>
      <c r="K71" s="25">
        <v>214000</v>
      </c>
      <c r="L71" s="25">
        <v>214000</v>
      </c>
      <c r="M71" s="25">
        <v>214000</v>
      </c>
      <c r="N71" s="25">
        <v>214000</v>
      </c>
      <c r="O71" s="34"/>
      <c r="P71" s="93" t="s">
        <v>1001</v>
      </c>
      <c r="Q71" s="27">
        <v>32835000</v>
      </c>
      <c r="R71" s="27" t="s">
        <v>34</v>
      </c>
      <c r="S71" s="27" t="s">
        <v>937</v>
      </c>
      <c r="T71" s="27"/>
      <c r="U71" s="175" t="s">
        <v>1002</v>
      </c>
    </row>
    <row r="72" spans="1:21" ht="15" customHeight="1">
      <c r="A72" s="29" t="s">
        <v>1081</v>
      </c>
      <c r="B72" s="20" t="s">
        <v>1025</v>
      </c>
      <c r="C72" s="20" t="s">
        <v>1026</v>
      </c>
      <c r="D72" s="29" t="s">
        <v>1081</v>
      </c>
      <c r="E72" s="31" t="s">
        <v>1034</v>
      </c>
      <c r="F72" s="32" t="s">
        <v>1082</v>
      </c>
      <c r="G72" s="23">
        <v>1</v>
      </c>
      <c r="H72" s="33" t="s">
        <v>1083</v>
      </c>
      <c r="I72" s="25">
        <v>214000</v>
      </c>
      <c r="J72" s="39" t="s">
        <v>1000</v>
      </c>
      <c r="K72" s="25">
        <v>214000</v>
      </c>
      <c r="L72" s="25">
        <v>214000</v>
      </c>
      <c r="M72" s="25">
        <v>214000</v>
      </c>
      <c r="N72" s="25">
        <v>214000</v>
      </c>
      <c r="O72" s="34"/>
      <c r="P72" s="93" t="s">
        <v>1001</v>
      </c>
      <c r="Q72" s="27">
        <v>32835000</v>
      </c>
      <c r="R72" s="27" t="s">
        <v>34</v>
      </c>
      <c r="S72" s="27" t="s">
        <v>937</v>
      </c>
      <c r="T72" s="27"/>
      <c r="U72" s="175" t="s">
        <v>1002</v>
      </c>
    </row>
    <row r="73" spans="1:21" ht="15" customHeight="1">
      <c r="A73" s="29" t="s">
        <v>1084</v>
      </c>
      <c r="B73" s="20" t="s">
        <v>1025</v>
      </c>
      <c r="C73" s="20" t="s">
        <v>1026</v>
      </c>
      <c r="D73" s="29" t="s">
        <v>1084</v>
      </c>
      <c r="E73" s="31" t="s">
        <v>1034</v>
      </c>
      <c r="F73" s="32" t="s">
        <v>1085</v>
      </c>
      <c r="G73" s="23">
        <v>1</v>
      </c>
      <c r="H73" s="33" t="s">
        <v>1086</v>
      </c>
      <c r="I73" s="25">
        <v>214000</v>
      </c>
      <c r="J73" s="39" t="s">
        <v>1000</v>
      </c>
      <c r="K73" s="25">
        <v>214000</v>
      </c>
      <c r="L73" s="25">
        <v>214000</v>
      </c>
      <c r="M73" s="25">
        <v>214000</v>
      </c>
      <c r="N73" s="25">
        <v>214000</v>
      </c>
      <c r="O73" s="34"/>
      <c r="P73" s="93" t="s">
        <v>1001</v>
      </c>
      <c r="Q73" s="27">
        <v>32835000</v>
      </c>
      <c r="R73" s="30" t="s">
        <v>34</v>
      </c>
      <c r="S73" s="30" t="s">
        <v>937</v>
      </c>
      <c r="T73" s="30"/>
      <c r="U73" s="175" t="s">
        <v>1002</v>
      </c>
    </row>
    <row r="74" spans="1:21" s="173" customFormat="1" ht="15" customHeight="1">
      <c r="A74" s="163" t="s">
        <v>1087</v>
      </c>
      <c r="B74" s="164" t="s">
        <v>1025</v>
      </c>
      <c r="C74" s="164" t="s">
        <v>1026</v>
      </c>
      <c r="D74" s="163" t="s">
        <v>1087</v>
      </c>
      <c r="E74" s="165" t="s">
        <v>1088</v>
      </c>
      <c r="F74" s="166" t="s">
        <v>976</v>
      </c>
      <c r="G74" s="167">
        <v>1</v>
      </c>
      <c r="H74" s="168" t="s">
        <v>1089</v>
      </c>
      <c r="I74" s="169">
        <v>270000</v>
      </c>
      <c r="J74" s="165" t="s">
        <v>1090</v>
      </c>
      <c r="K74" s="169">
        <v>284000</v>
      </c>
      <c r="L74" s="169">
        <v>284000</v>
      </c>
      <c r="M74" s="169">
        <v>284000</v>
      </c>
      <c r="N74" s="169">
        <v>270000</v>
      </c>
      <c r="O74" s="170"/>
      <c r="P74" s="171" t="s">
        <v>967</v>
      </c>
      <c r="Q74" s="172">
        <v>32835000</v>
      </c>
      <c r="R74" s="172" t="s">
        <v>34</v>
      </c>
      <c r="S74" s="172" t="s">
        <v>937</v>
      </c>
      <c r="T74" s="172"/>
      <c r="U74" s="174" t="s">
        <v>968</v>
      </c>
    </row>
    <row r="75" spans="1:21" s="173" customFormat="1" ht="15" customHeight="1">
      <c r="A75" s="163" t="s">
        <v>1091</v>
      </c>
      <c r="B75" s="164" t="s">
        <v>1025</v>
      </c>
      <c r="C75" s="164" t="s">
        <v>1026</v>
      </c>
      <c r="D75" s="163" t="s">
        <v>1091</v>
      </c>
      <c r="E75" s="165" t="s">
        <v>963</v>
      </c>
      <c r="F75" s="166" t="s">
        <v>1092</v>
      </c>
      <c r="G75" s="167">
        <v>1</v>
      </c>
      <c r="H75" s="168" t="s">
        <v>1093</v>
      </c>
      <c r="I75" s="169">
        <v>270000</v>
      </c>
      <c r="J75" s="165" t="s">
        <v>1090</v>
      </c>
      <c r="K75" s="169">
        <v>284000</v>
      </c>
      <c r="L75" s="169">
        <v>284000</v>
      </c>
      <c r="M75" s="169">
        <v>284000</v>
      </c>
      <c r="N75" s="169">
        <v>270000</v>
      </c>
      <c r="O75" s="170"/>
      <c r="P75" s="171" t="s">
        <v>967</v>
      </c>
      <c r="Q75" s="172">
        <v>32835000</v>
      </c>
      <c r="R75" s="172" t="s">
        <v>34</v>
      </c>
      <c r="S75" s="172" t="s">
        <v>937</v>
      </c>
      <c r="T75" s="172"/>
      <c r="U75" s="174" t="s">
        <v>968</v>
      </c>
    </row>
    <row r="76" spans="1:21" s="173" customFormat="1" ht="15" customHeight="1">
      <c r="A76" s="163" t="s">
        <v>1094</v>
      </c>
      <c r="B76" s="164" t="s">
        <v>1025</v>
      </c>
      <c r="C76" s="164" t="s">
        <v>1026</v>
      </c>
      <c r="D76" s="163" t="s">
        <v>1094</v>
      </c>
      <c r="E76" s="165" t="s">
        <v>1088</v>
      </c>
      <c r="F76" s="166" t="s">
        <v>982</v>
      </c>
      <c r="G76" s="167">
        <v>1</v>
      </c>
      <c r="H76" s="168" t="s">
        <v>1095</v>
      </c>
      <c r="I76" s="169">
        <v>270000</v>
      </c>
      <c r="J76" s="165" t="s">
        <v>1090</v>
      </c>
      <c r="K76" s="169">
        <v>284000</v>
      </c>
      <c r="L76" s="169">
        <v>284000</v>
      </c>
      <c r="M76" s="169">
        <v>284000</v>
      </c>
      <c r="N76" s="169">
        <v>270000</v>
      </c>
      <c r="O76" s="170"/>
      <c r="P76" s="171" t="s">
        <v>967</v>
      </c>
      <c r="Q76" s="172">
        <v>32835000</v>
      </c>
      <c r="R76" s="172" t="s">
        <v>34</v>
      </c>
      <c r="S76" s="172" t="s">
        <v>937</v>
      </c>
      <c r="T76" s="172"/>
      <c r="U76" s="174" t="s">
        <v>968</v>
      </c>
    </row>
    <row r="77" spans="1:21" s="173" customFormat="1" ht="15" customHeight="1">
      <c r="A77" s="163" t="s">
        <v>1096</v>
      </c>
      <c r="B77" s="164" t="s">
        <v>1025</v>
      </c>
      <c r="C77" s="164" t="s">
        <v>1026</v>
      </c>
      <c r="D77" s="163" t="s">
        <v>1096</v>
      </c>
      <c r="E77" s="165" t="s">
        <v>963</v>
      </c>
      <c r="F77" s="166" t="s">
        <v>1097</v>
      </c>
      <c r="G77" s="167">
        <v>1</v>
      </c>
      <c r="H77" s="168" t="s">
        <v>1098</v>
      </c>
      <c r="I77" s="169">
        <v>270000</v>
      </c>
      <c r="J77" s="165" t="s">
        <v>1090</v>
      </c>
      <c r="K77" s="169">
        <v>284000</v>
      </c>
      <c r="L77" s="169">
        <v>284000</v>
      </c>
      <c r="M77" s="169">
        <v>284000</v>
      </c>
      <c r="N77" s="169">
        <v>270000</v>
      </c>
      <c r="O77" s="170"/>
      <c r="P77" s="171" t="s">
        <v>967</v>
      </c>
      <c r="Q77" s="172">
        <v>32835000</v>
      </c>
      <c r="R77" s="172" t="s">
        <v>34</v>
      </c>
      <c r="S77" s="172" t="s">
        <v>937</v>
      </c>
      <c r="T77" s="172"/>
      <c r="U77" s="174" t="s">
        <v>968</v>
      </c>
    </row>
    <row r="78" spans="1:21" s="173" customFormat="1" ht="15" customHeight="1">
      <c r="A78" s="163" t="s">
        <v>1099</v>
      </c>
      <c r="B78" s="164" t="s">
        <v>1025</v>
      </c>
      <c r="C78" s="164" t="s">
        <v>1026</v>
      </c>
      <c r="D78" s="163" t="s">
        <v>1099</v>
      </c>
      <c r="E78" s="165" t="s">
        <v>1088</v>
      </c>
      <c r="F78" s="166" t="s">
        <v>988</v>
      </c>
      <c r="G78" s="167">
        <v>1</v>
      </c>
      <c r="H78" s="168" t="s">
        <v>1100</v>
      </c>
      <c r="I78" s="169">
        <v>270000</v>
      </c>
      <c r="J78" s="165" t="s">
        <v>1090</v>
      </c>
      <c r="K78" s="169">
        <v>284000</v>
      </c>
      <c r="L78" s="169">
        <v>284000</v>
      </c>
      <c r="M78" s="169">
        <v>284000</v>
      </c>
      <c r="N78" s="169">
        <v>270000</v>
      </c>
      <c r="O78" s="170"/>
      <c r="P78" s="171" t="s">
        <v>967</v>
      </c>
      <c r="Q78" s="172">
        <v>32835000</v>
      </c>
      <c r="R78" s="172" t="s">
        <v>34</v>
      </c>
      <c r="S78" s="172" t="s">
        <v>937</v>
      </c>
      <c r="T78" s="172"/>
      <c r="U78" s="174" t="s">
        <v>968</v>
      </c>
    </row>
    <row r="79" spans="1:21" s="173" customFormat="1" ht="15" customHeight="1">
      <c r="A79" s="163" t="s">
        <v>1101</v>
      </c>
      <c r="B79" s="164" t="s">
        <v>1025</v>
      </c>
      <c r="C79" s="164" t="s">
        <v>1026</v>
      </c>
      <c r="D79" s="163" t="s">
        <v>1101</v>
      </c>
      <c r="E79" s="165" t="s">
        <v>963</v>
      </c>
      <c r="F79" s="166" t="s">
        <v>1102</v>
      </c>
      <c r="G79" s="167">
        <v>1</v>
      </c>
      <c r="H79" s="168" t="s">
        <v>1103</v>
      </c>
      <c r="I79" s="169">
        <v>270000</v>
      </c>
      <c r="J79" s="165" t="s">
        <v>1090</v>
      </c>
      <c r="K79" s="169">
        <v>284000</v>
      </c>
      <c r="L79" s="169">
        <v>284000</v>
      </c>
      <c r="M79" s="169">
        <v>284000</v>
      </c>
      <c r="N79" s="169">
        <v>270000</v>
      </c>
      <c r="O79" s="170"/>
      <c r="P79" s="171" t="s">
        <v>967</v>
      </c>
      <c r="Q79" s="172">
        <v>32835000</v>
      </c>
      <c r="R79" s="172" t="s">
        <v>34</v>
      </c>
      <c r="S79" s="172" t="s">
        <v>937</v>
      </c>
      <c r="T79" s="172"/>
      <c r="U79" s="174" t="s">
        <v>968</v>
      </c>
    </row>
    <row r="80" spans="1:21" s="173" customFormat="1" ht="15" customHeight="1">
      <c r="A80" s="163" t="s">
        <v>1104</v>
      </c>
      <c r="B80" s="164" t="s">
        <v>1025</v>
      </c>
      <c r="C80" s="164" t="s">
        <v>1026</v>
      </c>
      <c r="D80" s="163" t="s">
        <v>1104</v>
      </c>
      <c r="E80" s="165" t="s">
        <v>1088</v>
      </c>
      <c r="F80" s="166" t="s">
        <v>1105</v>
      </c>
      <c r="G80" s="167">
        <v>1</v>
      </c>
      <c r="H80" s="168" t="s">
        <v>1106</v>
      </c>
      <c r="I80" s="169">
        <v>270000</v>
      </c>
      <c r="J80" s="165" t="s">
        <v>1090</v>
      </c>
      <c r="K80" s="169">
        <v>284000</v>
      </c>
      <c r="L80" s="169">
        <v>284000</v>
      </c>
      <c r="M80" s="169">
        <v>284000</v>
      </c>
      <c r="N80" s="169">
        <v>270000</v>
      </c>
      <c r="O80" s="170"/>
      <c r="P80" s="171" t="s">
        <v>967</v>
      </c>
      <c r="Q80" s="172">
        <v>32835000</v>
      </c>
      <c r="R80" s="172" t="s">
        <v>34</v>
      </c>
      <c r="S80" s="172" t="s">
        <v>937</v>
      </c>
      <c r="T80" s="172"/>
      <c r="U80" s="174" t="s">
        <v>968</v>
      </c>
    </row>
    <row r="81" spans="1:21" s="173" customFormat="1" ht="15" customHeight="1">
      <c r="A81" s="163" t="s">
        <v>1107</v>
      </c>
      <c r="B81" s="164" t="s">
        <v>1025</v>
      </c>
      <c r="C81" s="164" t="s">
        <v>1026</v>
      </c>
      <c r="D81" s="163" t="s">
        <v>1107</v>
      </c>
      <c r="E81" s="165" t="s">
        <v>963</v>
      </c>
      <c r="F81" s="166" t="s">
        <v>1108</v>
      </c>
      <c r="G81" s="167">
        <v>1</v>
      </c>
      <c r="H81" s="168" t="s">
        <v>1109</v>
      </c>
      <c r="I81" s="169">
        <v>270000</v>
      </c>
      <c r="J81" s="165" t="s">
        <v>1090</v>
      </c>
      <c r="K81" s="169">
        <v>284000</v>
      </c>
      <c r="L81" s="169">
        <v>284000</v>
      </c>
      <c r="M81" s="169">
        <v>284000</v>
      </c>
      <c r="N81" s="169">
        <v>270000</v>
      </c>
      <c r="O81" s="170"/>
      <c r="P81" s="171" t="s">
        <v>967</v>
      </c>
      <c r="Q81" s="172">
        <v>32835000</v>
      </c>
      <c r="R81" s="172" t="s">
        <v>34</v>
      </c>
      <c r="S81" s="172" t="s">
        <v>937</v>
      </c>
      <c r="T81" s="172"/>
      <c r="U81" s="174" t="s">
        <v>968</v>
      </c>
    </row>
    <row r="82" spans="1:21" ht="15" customHeight="1">
      <c r="A82" s="29" t="s">
        <v>1110</v>
      </c>
      <c r="B82" s="20" t="s">
        <v>1111</v>
      </c>
      <c r="C82" s="20" t="s">
        <v>1112</v>
      </c>
      <c r="D82" s="29" t="s">
        <v>1110</v>
      </c>
      <c r="E82" s="31" t="s">
        <v>1113</v>
      </c>
      <c r="F82" s="32" t="s">
        <v>1114</v>
      </c>
      <c r="G82" s="23">
        <v>1</v>
      </c>
      <c r="H82" s="33">
        <v>4545652353396</v>
      </c>
      <c r="I82" s="25">
        <v>4000</v>
      </c>
      <c r="J82" s="31" t="s">
        <v>1090</v>
      </c>
      <c r="K82" s="25">
        <v>284000</v>
      </c>
      <c r="L82" s="25">
        <v>284000</v>
      </c>
      <c r="M82" s="25">
        <v>284000</v>
      </c>
      <c r="N82" s="25">
        <v>270000</v>
      </c>
      <c r="O82" s="34" t="s">
        <v>1115</v>
      </c>
      <c r="P82" s="93" t="s">
        <v>967</v>
      </c>
      <c r="Q82" s="27">
        <v>32835000</v>
      </c>
      <c r="R82" s="27" t="s">
        <v>34</v>
      </c>
      <c r="S82" s="27" t="s">
        <v>937</v>
      </c>
      <c r="T82" s="27"/>
      <c r="U82" s="29"/>
    </row>
    <row r="83" spans="1:21" ht="15" customHeight="1">
      <c r="A83" s="29" t="s">
        <v>1116</v>
      </c>
      <c r="B83" s="20" t="s">
        <v>1111</v>
      </c>
      <c r="C83" s="20" t="s">
        <v>1112</v>
      </c>
      <c r="D83" s="29" t="s">
        <v>1116</v>
      </c>
      <c r="E83" s="31" t="s">
        <v>1113</v>
      </c>
      <c r="F83" s="32" t="s">
        <v>1117</v>
      </c>
      <c r="G83" s="23">
        <v>1</v>
      </c>
      <c r="H83" s="33">
        <v>4545652353389</v>
      </c>
      <c r="I83" s="25">
        <v>4000</v>
      </c>
      <c r="J83" s="31" t="s">
        <v>1090</v>
      </c>
      <c r="K83" s="25">
        <v>284000</v>
      </c>
      <c r="L83" s="25">
        <v>284000</v>
      </c>
      <c r="M83" s="25">
        <v>284000</v>
      </c>
      <c r="N83" s="25">
        <v>270000</v>
      </c>
      <c r="O83" s="34" t="s">
        <v>1115</v>
      </c>
      <c r="P83" s="93" t="s">
        <v>967</v>
      </c>
      <c r="Q83" s="27">
        <v>32835000</v>
      </c>
      <c r="R83" s="27" t="s">
        <v>34</v>
      </c>
      <c r="S83" s="27" t="s">
        <v>937</v>
      </c>
      <c r="T83" s="27"/>
      <c r="U83" s="29"/>
    </row>
    <row r="84" spans="1:21" ht="15" customHeight="1">
      <c r="A84" s="29" t="s">
        <v>1118</v>
      </c>
      <c r="B84" s="20" t="s">
        <v>1111</v>
      </c>
      <c r="C84" s="20" t="s">
        <v>1112</v>
      </c>
      <c r="D84" s="29" t="s">
        <v>1118</v>
      </c>
      <c r="E84" s="31" t="s">
        <v>1113</v>
      </c>
      <c r="F84" s="32" t="s">
        <v>1114</v>
      </c>
      <c r="G84" s="23">
        <v>1</v>
      </c>
      <c r="H84" s="33">
        <v>4545652353372</v>
      </c>
      <c r="I84" s="25">
        <v>4000</v>
      </c>
      <c r="J84" s="31" t="s">
        <v>1090</v>
      </c>
      <c r="K84" s="25">
        <v>284000</v>
      </c>
      <c r="L84" s="25">
        <v>284000</v>
      </c>
      <c r="M84" s="25">
        <v>284000</v>
      </c>
      <c r="N84" s="25">
        <v>270000</v>
      </c>
      <c r="O84" s="34" t="s">
        <v>1115</v>
      </c>
      <c r="P84" s="93" t="s">
        <v>967</v>
      </c>
      <c r="Q84" s="27">
        <v>32835000</v>
      </c>
      <c r="R84" s="27" t="s">
        <v>34</v>
      </c>
      <c r="S84" s="27" t="s">
        <v>937</v>
      </c>
      <c r="T84" s="27"/>
      <c r="U84" s="29"/>
    </row>
    <row r="85" spans="1:21" ht="15" customHeight="1">
      <c r="A85" s="23" t="s">
        <v>1119</v>
      </c>
      <c r="B85" s="40" t="s">
        <v>1111</v>
      </c>
      <c r="C85" s="20" t="s">
        <v>1112</v>
      </c>
      <c r="D85" s="23" t="s">
        <v>1119</v>
      </c>
      <c r="E85" s="20" t="s">
        <v>1120</v>
      </c>
      <c r="F85" s="34" t="s">
        <v>1121</v>
      </c>
      <c r="G85" s="23">
        <v>1</v>
      </c>
      <c r="H85" s="41">
        <v>4545652741452</v>
      </c>
      <c r="I85" s="25">
        <v>4000</v>
      </c>
      <c r="J85" s="21" t="s">
        <v>1090</v>
      </c>
      <c r="K85" s="25">
        <v>284000</v>
      </c>
      <c r="L85" s="25">
        <v>284000</v>
      </c>
      <c r="M85" s="25">
        <v>284000</v>
      </c>
      <c r="N85" s="25">
        <v>270000</v>
      </c>
      <c r="O85" s="34" t="s">
        <v>1115</v>
      </c>
      <c r="P85" s="93" t="s">
        <v>967</v>
      </c>
      <c r="Q85" s="23">
        <v>32835000</v>
      </c>
      <c r="R85" s="23" t="s">
        <v>34</v>
      </c>
      <c r="S85" s="27" t="s">
        <v>35</v>
      </c>
      <c r="T85" s="28"/>
      <c r="U85" s="23"/>
    </row>
    <row r="86" spans="1:21" ht="15" customHeight="1">
      <c r="A86" s="23" t="s">
        <v>1122</v>
      </c>
      <c r="B86" s="40" t="s">
        <v>1111</v>
      </c>
      <c r="C86" s="20" t="s">
        <v>1112</v>
      </c>
      <c r="D86" s="23" t="s">
        <v>1122</v>
      </c>
      <c r="E86" s="20" t="s">
        <v>1120</v>
      </c>
      <c r="F86" s="34" t="s">
        <v>1123</v>
      </c>
      <c r="G86" s="23">
        <v>1</v>
      </c>
      <c r="H86" s="41">
        <v>4545652741407</v>
      </c>
      <c r="I86" s="25">
        <v>4000</v>
      </c>
      <c r="J86" s="21" t="s">
        <v>1090</v>
      </c>
      <c r="K86" s="25">
        <v>284000</v>
      </c>
      <c r="L86" s="25">
        <v>284000</v>
      </c>
      <c r="M86" s="25">
        <v>284000</v>
      </c>
      <c r="N86" s="25">
        <v>270000</v>
      </c>
      <c r="O86" s="34" t="s">
        <v>1115</v>
      </c>
      <c r="P86" s="93" t="s">
        <v>967</v>
      </c>
      <c r="Q86" s="23">
        <v>32835000</v>
      </c>
      <c r="R86" s="23" t="s">
        <v>34</v>
      </c>
      <c r="S86" s="27" t="s">
        <v>35</v>
      </c>
      <c r="T86" s="28"/>
      <c r="U86" s="23"/>
    </row>
    <row r="87" spans="1:21" ht="15" customHeight="1">
      <c r="A87" s="23" t="s">
        <v>1124</v>
      </c>
      <c r="B87" s="40" t="s">
        <v>1111</v>
      </c>
      <c r="C87" s="20" t="s">
        <v>1112</v>
      </c>
      <c r="D87" s="23" t="s">
        <v>1124</v>
      </c>
      <c r="E87" s="20" t="s">
        <v>1120</v>
      </c>
      <c r="F87" s="34" t="s">
        <v>1125</v>
      </c>
      <c r="G87" s="23">
        <v>1</v>
      </c>
      <c r="H87" s="41">
        <v>4545652741353</v>
      </c>
      <c r="I87" s="25">
        <v>4000</v>
      </c>
      <c r="J87" s="21" t="s">
        <v>1090</v>
      </c>
      <c r="K87" s="25">
        <v>284000</v>
      </c>
      <c r="L87" s="25">
        <v>284000</v>
      </c>
      <c r="M87" s="25">
        <v>284000</v>
      </c>
      <c r="N87" s="25">
        <v>270000</v>
      </c>
      <c r="O87" s="34" t="s">
        <v>1115</v>
      </c>
      <c r="P87" s="93" t="s">
        <v>967</v>
      </c>
      <c r="Q87" s="23">
        <v>32835000</v>
      </c>
      <c r="R87" s="23" t="s">
        <v>34</v>
      </c>
      <c r="S87" s="27" t="s">
        <v>35</v>
      </c>
      <c r="T87" s="28"/>
      <c r="U87" s="23"/>
    </row>
    <row r="88" spans="1:21" ht="15" customHeight="1">
      <c r="A88" s="29" t="s">
        <v>1126</v>
      </c>
      <c r="B88" s="20" t="s">
        <v>1111</v>
      </c>
      <c r="C88" s="20" t="s">
        <v>1112</v>
      </c>
      <c r="D88" s="29" t="s">
        <v>1126</v>
      </c>
      <c r="E88" s="31" t="s">
        <v>1127</v>
      </c>
      <c r="F88" s="32" t="s">
        <v>1028</v>
      </c>
      <c r="G88" s="23">
        <v>1</v>
      </c>
      <c r="H88" s="33">
        <v>4545652353655</v>
      </c>
      <c r="I88" s="25">
        <v>214000</v>
      </c>
      <c r="J88" s="39" t="s">
        <v>1000</v>
      </c>
      <c r="K88" s="25">
        <v>214000</v>
      </c>
      <c r="L88" s="25">
        <v>214000</v>
      </c>
      <c r="M88" s="25">
        <v>214000</v>
      </c>
      <c r="N88" s="25">
        <v>214000</v>
      </c>
      <c r="O88" s="34"/>
      <c r="P88" s="93" t="s">
        <v>1001</v>
      </c>
      <c r="Q88" s="27">
        <v>32835000</v>
      </c>
      <c r="R88" s="27" t="s">
        <v>34</v>
      </c>
      <c r="S88" s="27" t="s">
        <v>937</v>
      </c>
      <c r="T88" s="27"/>
      <c r="U88" s="29"/>
    </row>
    <row r="89" spans="1:21" ht="15" customHeight="1">
      <c r="A89" s="29" t="s">
        <v>1128</v>
      </c>
      <c r="B89" s="20" t="s">
        <v>1129</v>
      </c>
      <c r="C89" s="20" t="s">
        <v>1112</v>
      </c>
      <c r="D89" s="29" t="s">
        <v>1128</v>
      </c>
      <c r="E89" s="31" t="s">
        <v>1127</v>
      </c>
      <c r="F89" s="32" t="s">
        <v>1004</v>
      </c>
      <c r="G89" s="23">
        <v>1</v>
      </c>
      <c r="H89" s="33">
        <v>4545652353648</v>
      </c>
      <c r="I89" s="25">
        <v>214000</v>
      </c>
      <c r="J89" s="39" t="s">
        <v>1000</v>
      </c>
      <c r="K89" s="25">
        <v>214000</v>
      </c>
      <c r="L89" s="25">
        <v>214000</v>
      </c>
      <c r="M89" s="25">
        <v>214000</v>
      </c>
      <c r="N89" s="25">
        <v>214000</v>
      </c>
      <c r="O89" s="34"/>
      <c r="P89" s="93" t="s">
        <v>1001</v>
      </c>
      <c r="Q89" s="27">
        <v>32835000</v>
      </c>
      <c r="R89" s="27" t="s">
        <v>34</v>
      </c>
      <c r="S89" s="27" t="s">
        <v>937</v>
      </c>
      <c r="T89" s="27"/>
      <c r="U89" s="29"/>
    </row>
    <row r="90" spans="1:21" ht="15" customHeight="1">
      <c r="A90" s="29" t="s">
        <v>1130</v>
      </c>
      <c r="B90" s="20" t="s">
        <v>1111</v>
      </c>
      <c r="C90" s="20" t="s">
        <v>1112</v>
      </c>
      <c r="D90" s="29" t="s">
        <v>1130</v>
      </c>
      <c r="E90" s="31" t="s">
        <v>1034</v>
      </c>
      <c r="F90" s="32" t="s">
        <v>1028</v>
      </c>
      <c r="G90" s="23">
        <v>1</v>
      </c>
      <c r="H90" s="33">
        <v>4545652353525</v>
      </c>
      <c r="I90" s="25">
        <v>214000</v>
      </c>
      <c r="J90" s="39" t="s">
        <v>1000</v>
      </c>
      <c r="K90" s="25">
        <v>214000</v>
      </c>
      <c r="L90" s="25">
        <v>214000</v>
      </c>
      <c r="M90" s="25">
        <v>214000</v>
      </c>
      <c r="N90" s="25">
        <v>214000</v>
      </c>
      <c r="O90" s="34"/>
      <c r="P90" s="93" t="s">
        <v>1001</v>
      </c>
      <c r="Q90" s="27">
        <v>32835000</v>
      </c>
      <c r="R90" s="27" t="s">
        <v>34</v>
      </c>
      <c r="S90" s="27" t="s">
        <v>937</v>
      </c>
      <c r="T90" s="27"/>
      <c r="U90" s="29"/>
    </row>
    <row r="91" spans="1:21" ht="15" customHeight="1">
      <c r="A91" s="29" t="s">
        <v>1131</v>
      </c>
      <c r="B91" s="20" t="s">
        <v>1111</v>
      </c>
      <c r="C91" s="20" t="s">
        <v>1112</v>
      </c>
      <c r="D91" s="29" t="s">
        <v>1131</v>
      </c>
      <c r="E91" s="31" t="s">
        <v>1034</v>
      </c>
      <c r="F91" s="32" t="s">
        <v>1004</v>
      </c>
      <c r="G91" s="23">
        <v>1</v>
      </c>
      <c r="H91" s="33">
        <v>4545652353518</v>
      </c>
      <c r="I91" s="25">
        <v>214000</v>
      </c>
      <c r="J91" s="39" t="s">
        <v>1000</v>
      </c>
      <c r="K91" s="25">
        <v>214000</v>
      </c>
      <c r="L91" s="25">
        <v>214000</v>
      </c>
      <c r="M91" s="25">
        <v>214000</v>
      </c>
      <c r="N91" s="25">
        <v>214000</v>
      </c>
      <c r="O91" s="34"/>
      <c r="P91" s="93" t="s">
        <v>1001</v>
      </c>
      <c r="Q91" s="27">
        <v>32835000</v>
      </c>
      <c r="R91" s="27" t="s">
        <v>34</v>
      </c>
      <c r="S91" s="27" t="s">
        <v>937</v>
      </c>
      <c r="T91" s="27"/>
      <c r="U91" s="29"/>
    </row>
    <row r="92" spans="1:21" ht="15" customHeight="1">
      <c r="A92" s="29" t="s">
        <v>1132</v>
      </c>
      <c r="B92" s="20" t="s">
        <v>1111</v>
      </c>
      <c r="C92" s="20" t="s">
        <v>1112</v>
      </c>
      <c r="D92" s="29" t="s">
        <v>1132</v>
      </c>
      <c r="E92" s="31" t="s">
        <v>1127</v>
      </c>
      <c r="F92" s="32" t="s">
        <v>1042</v>
      </c>
      <c r="G92" s="23">
        <v>1</v>
      </c>
      <c r="H92" s="33">
        <v>4545652353631</v>
      </c>
      <c r="I92" s="25">
        <v>214000</v>
      </c>
      <c r="J92" s="39" t="s">
        <v>1000</v>
      </c>
      <c r="K92" s="25">
        <v>214000</v>
      </c>
      <c r="L92" s="25">
        <v>214000</v>
      </c>
      <c r="M92" s="25">
        <v>214000</v>
      </c>
      <c r="N92" s="25">
        <v>214000</v>
      </c>
      <c r="O92" s="34"/>
      <c r="P92" s="93" t="s">
        <v>1001</v>
      </c>
      <c r="Q92" s="27">
        <v>32835000</v>
      </c>
      <c r="R92" s="27" t="s">
        <v>34</v>
      </c>
      <c r="S92" s="27" t="s">
        <v>937</v>
      </c>
      <c r="T92" s="27"/>
      <c r="U92" s="29"/>
    </row>
    <row r="93" spans="1:21" ht="15" customHeight="1">
      <c r="A93" s="29" t="s">
        <v>1133</v>
      </c>
      <c r="B93" s="20" t="s">
        <v>1111</v>
      </c>
      <c r="C93" s="20" t="s">
        <v>1112</v>
      </c>
      <c r="D93" s="29" t="s">
        <v>1133</v>
      </c>
      <c r="E93" s="31" t="s">
        <v>1127</v>
      </c>
      <c r="F93" s="32" t="s">
        <v>1010</v>
      </c>
      <c r="G93" s="23">
        <v>1</v>
      </c>
      <c r="H93" s="33">
        <v>4545652353624</v>
      </c>
      <c r="I93" s="25">
        <v>214000</v>
      </c>
      <c r="J93" s="39" t="s">
        <v>1000</v>
      </c>
      <c r="K93" s="25">
        <v>214000</v>
      </c>
      <c r="L93" s="25">
        <v>214000</v>
      </c>
      <c r="M93" s="25">
        <v>214000</v>
      </c>
      <c r="N93" s="25">
        <v>214000</v>
      </c>
      <c r="O93" s="34"/>
      <c r="P93" s="93" t="s">
        <v>1001</v>
      </c>
      <c r="Q93" s="27">
        <v>32835000</v>
      </c>
      <c r="R93" s="27" t="s">
        <v>34</v>
      </c>
      <c r="S93" s="27" t="s">
        <v>937</v>
      </c>
      <c r="T93" s="27"/>
      <c r="U93" s="29"/>
    </row>
    <row r="94" spans="1:21" ht="15" customHeight="1">
      <c r="A94" s="29" t="s">
        <v>1134</v>
      </c>
      <c r="B94" s="20" t="s">
        <v>1111</v>
      </c>
      <c r="C94" s="20" t="s">
        <v>1112</v>
      </c>
      <c r="D94" s="29" t="s">
        <v>1134</v>
      </c>
      <c r="E94" s="31" t="s">
        <v>1127</v>
      </c>
      <c r="F94" s="32" t="s">
        <v>1051</v>
      </c>
      <c r="G94" s="23">
        <v>1</v>
      </c>
      <c r="H94" s="33">
        <v>4545652353617</v>
      </c>
      <c r="I94" s="25">
        <v>214000</v>
      </c>
      <c r="J94" s="39" t="s">
        <v>1000</v>
      </c>
      <c r="K94" s="25">
        <v>214000</v>
      </c>
      <c r="L94" s="25">
        <v>214000</v>
      </c>
      <c r="M94" s="25">
        <v>214000</v>
      </c>
      <c r="N94" s="25">
        <v>214000</v>
      </c>
      <c r="O94" s="34"/>
      <c r="P94" s="93" t="s">
        <v>1001</v>
      </c>
      <c r="Q94" s="27">
        <v>32835000</v>
      </c>
      <c r="R94" s="27" t="s">
        <v>34</v>
      </c>
      <c r="S94" s="27" t="s">
        <v>937</v>
      </c>
      <c r="T94" s="27"/>
      <c r="U94" s="29"/>
    </row>
    <row r="95" spans="1:21" ht="15" customHeight="1">
      <c r="A95" s="29" t="s">
        <v>1135</v>
      </c>
      <c r="B95" s="20" t="s">
        <v>1111</v>
      </c>
      <c r="C95" s="20" t="s">
        <v>1112</v>
      </c>
      <c r="D95" s="29" t="s">
        <v>1135</v>
      </c>
      <c r="E95" s="31" t="s">
        <v>1034</v>
      </c>
      <c r="F95" s="32" t="s">
        <v>1042</v>
      </c>
      <c r="G95" s="23">
        <v>1</v>
      </c>
      <c r="H95" s="33">
        <v>4545652353501</v>
      </c>
      <c r="I95" s="25">
        <v>214000</v>
      </c>
      <c r="J95" s="39" t="s">
        <v>1000</v>
      </c>
      <c r="K95" s="25">
        <v>214000</v>
      </c>
      <c r="L95" s="25">
        <v>214000</v>
      </c>
      <c r="M95" s="25">
        <v>214000</v>
      </c>
      <c r="N95" s="25">
        <v>214000</v>
      </c>
      <c r="O95" s="34"/>
      <c r="P95" s="93" t="s">
        <v>1001</v>
      </c>
      <c r="Q95" s="27">
        <v>32835000</v>
      </c>
      <c r="R95" s="27" t="s">
        <v>34</v>
      </c>
      <c r="S95" s="27" t="s">
        <v>937</v>
      </c>
      <c r="T95" s="27"/>
      <c r="U95" s="29"/>
    </row>
    <row r="96" spans="1:21" ht="15" customHeight="1">
      <c r="A96" s="29" t="s">
        <v>1136</v>
      </c>
      <c r="B96" s="20" t="s">
        <v>1111</v>
      </c>
      <c r="C96" s="20" t="s">
        <v>1112</v>
      </c>
      <c r="D96" s="29" t="s">
        <v>1136</v>
      </c>
      <c r="E96" s="31" t="s">
        <v>1034</v>
      </c>
      <c r="F96" s="32" t="s">
        <v>1010</v>
      </c>
      <c r="G96" s="23">
        <v>1</v>
      </c>
      <c r="H96" s="33">
        <v>4545652353495</v>
      </c>
      <c r="I96" s="25">
        <v>214000</v>
      </c>
      <c r="J96" s="39" t="s">
        <v>1000</v>
      </c>
      <c r="K96" s="25">
        <v>214000</v>
      </c>
      <c r="L96" s="25">
        <v>214000</v>
      </c>
      <c r="M96" s="25">
        <v>214000</v>
      </c>
      <c r="N96" s="25">
        <v>214000</v>
      </c>
      <c r="O96" s="34"/>
      <c r="P96" s="93" t="s">
        <v>1001</v>
      </c>
      <c r="Q96" s="27">
        <v>32835000</v>
      </c>
      <c r="R96" s="27" t="s">
        <v>34</v>
      </c>
      <c r="S96" s="27" t="s">
        <v>937</v>
      </c>
      <c r="T96" s="27"/>
      <c r="U96" s="29"/>
    </row>
    <row r="97" spans="1:21" ht="15" customHeight="1">
      <c r="A97" s="29" t="s">
        <v>1137</v>
      </c>
      <c r="B97" s="20" t="s">
        <v>1111</v>
      </c>
      <c r="C97" s="20" t="s">
        <v>1112</v>
      </c>
      <c r="D97" s="29" t="s">
        <v>1137</v>
      </c>
      <c r="E97" s="31" t="s">
        <v>1034</v>
      </c>
      <c r="F97" s="32" t="s">
        <v>1051</v>
      </c>
      <c r="G97" s="23">
        <v>1</v>
      </c>
      <c r="H97" s="33">
        <v>4545652353488</v>
      </c>
      <c r="I97" s="25">
        <v>214000</v>
      </c>
      <c r="J97" s="39" t="s">
        <v>1000</v>
      </c>
      <c r="K97" s="25">
        <v>214000</v>
      </c>
      <c r="L97" s="25">
        <v>214000</v>
      </c>
      <c r="M97" s="25">
        <v>214000</v>
      </c>
      <c r="N97" s="25">
        <v>214000</v>
      </c>
      <c r="O97" s="34"/>
      <c r="P97" s="93" t="s">
        <v>1001</v>
      </c>
      <c r="Q97" s="27">
        <v>32835000</v>
      </c>
      <c r="R97" s="27" t="s">
        <v>34</v>
      </c>
      <c r="S97" s="27" t="s">
        <v>937</v>
      </c>
      <c r="T97" s="27"/>
      <c r="U97" s="29"/>
    </row>
    <row r="98" spans="1:21" ht="15" customHeight="1">
      <c r="A98" s="29" t="s">
        <v>1138</v>
      </c>
      <c r="B98" s="20" t="s">
        <v>1111</v>
      </c>
      <c r="C98" s="20" t="s">
        <v>1112</v>
      </c>
      <c r="D98" s="29" t="s">
        <v>1138</v>
      </c>
      <c r="E98" s="31" t="s">
        <v>1113</v>
      </c>
      <c r="F98" s="32" t="s">
        <v>1139</v>
      </c>
      <c r="G98" s="23">
        <v>1</v>
      </c>
      <c r="H98" s="33">
        <v>4545652353365</v>
      </c>
      <c r="I98" s="25">
        <v>4000</v>
      </c>
      <c r="J98" s="31" t="s">
        <v>1090</v>
      </c>
      <c r="K98" s="25">
        <v>284000</v>
      </c>
      <c r="L98" s="25">
        <v>284000</v>
      </c>
      <c r="M98" s="25">
        <v>284000</v>
      </c>
      <c r="N98" s="25">
        <v>270000</v>
      </c>
      <c r="O98" s="34" t="s">
        <v>1115</v>
      </c>
      <c r="P98" s="93" t="s">
        <v>967</v>
      </c>
      <c r="Q98" s="27">
        <v>32835000</v>
      </c>
      <c r="R98" s="27" t="s">
        <v>34</v>
      </c>
      <c r="S98" s="27" t="s">
        <v>937</v>
      </c>
      <c r="T98" s="27"/>
      <c r="U98" s="29"/>
    </row>
    <row r="99" spans="1:21" ht="15" customHeight="1">
      <c r="A99" s="29" t="s">
        <v>1140</v>
      </c>
      <c r="B99" s="20" t="s">
        <v>1111</v>
      </c>
      <c r="C99" s="20" t="s">
        <v>1112</v>
      </c>
      <c r="D99" s="29" t="s">
        <v>1140</v>
      </c>
      <c r="E99" s="31" t="s">
        <v>1113</v>
      </c>
      <c r="F99" s="32" t="s">
        <v>1141</v>
      </c>
      <c r="G99" s="23">
        <v>1</v>
      </c>
      <c r="H99" s="33">
        <v>4545652353358</v>
      </c>
      <c r="I99" s="25">
        <v>4000</v>
      </c>
      <c r="J99" s="31" t="s">
        <v>1090</v>
      </c>
      <c r="K99" s="25">
        <v>284000</v>
      </c>
      <c r="L99" s="25">
        <v>284000</v>
      </c>
      <c r="M99" s="25">
        <v>284000</v>
      </c>
      <c r="N99" s="25">
        <v>270000</v>
      </c>
      <c r="O99" s="34" t="s">
        <v>1115</v>
      </c>
      <c r="P99" s="93" t="s">
        <v>967</v>
      </c>
      <c r="Q99" s="27">
        <v>32835000</v>
      </c>
      <c r="R99" s="27" t="s">
        <v>34</v>
      </c>
      <c r="S99" s="27" t="s">
        <v>937</v>
      </c>
      <c r="T99" s="27"/>
      <c r="U99" s="29"/>
    </row>
    <row r="100" spans="1:21" ht="15" customHeight="1">
      <c r="A100" s="29" t="s">
        <v>1142</v>
      </c>
      <c r="B100" s="20" t="s">
        <v>1111</v>
      </c>
      <c r="C100" s="20" t="s">
        <v>1112</v>
      </c>
      <c r="D100" s="29" t="s">
        <v>1142</v>
      </c>
      <c r="E100" s="31" t="s">
        <v>1113</v>
      </c>
      <c r="F100" s="32" t="s">
        <v>1143</v>
      </c>
      <c r="G100" s="23">
        <v>1</v>
      </c>
      <c r="H100" s="33">
        <v>4545652353341</v>
      </c>
      <c r="I100" s="25">
        <v>4000</v>
      </c>
      <c r="J100" s="31" t="s">
        <v>1090</v>
      </c>
      <c r="K100" s="25">
        <v>284000</v>
      </c>
      <c r="L100" s="25">
        <v>284000</v>
      </c>
      <c r="M100" s="25">
        <v>284000</v>
      </c>
      <c r="N100" s="25">
        <v>270000</v>
      </c>
      <c r="O100" s="34" t="s">
        <v>1115</v>
      </c>
      <c r="P100" s="93" t="s">
        <v>967</v>
      </c>
      <c r="Q100" s="27">
        <v>32835000</v>
      </c>
      <c r="R100" s="27" t="s">
        <v>34</v>
      </c>
      <c r="S100" s="27" t="s">
        <v>937</v>
      </c>
      <c r="T100" s="27"/>
      <c r="U100" s="29"/>
    </row>
    <row r="101" spans="1:21" ht="15" customHeight="1">
      <c r="A101" s="23" t="s">
        <v>1144</v>
      </c>
      <c r="B101" s="40" t="s">
        <v>1111</v>
      </c>
      <c r="C101" s="20" t="s">
        <v>1112</v>
      </c>
      <c r="D101" s="23" t="s">
        <v>1144</v>
      </c>
      <c r="E101" s="20" t="s">
        <v>1120</v>
      </c>
      <c r="F101" s="34" t="s">
        <v>1145</v>
      </c>
      <c r="G101" s="23">
        <v>1</v>
      </c>
      <c r="H101" s="41">
        <v>4545652741445</v>
      </c>
      <c r="I101" s="25">
        <v>4000</v>
      </c>
      <c r="J101" s="21" t="s">
        <v>1090</v>
      </c>
      <c r="K101" s="25">
        <v>284000</v>
      </c>
      <c r="L101" s="25">
        <v>284000</v>
      </c>
      <c r="M101" s="25">
        <v>284000</v>
      </c>
      <c r="N101" s="25">
        <v>270000</v>
      </c>
      <c r="O101" s="34" t="s">
        <v>1115</v>
      </c>
      <c r="P101" s="93" t="s">
        <v>967</v>
      </c>
      <c r="Q101" s="23">
        <v>32835000</v>
      </c>
      <c r="R101" s="23" t="s">
        <v>34</v>
      </c>
      <c r="S101" s="27" t="s">
        <v>35</v>
      </c>
      <c r="T101" s="28"/>
      <c r="U101" s="23"/>
    </row>
    <row r="102" spans="1:21" ht="15" customHeight="1">
      <c r="A102" s="23" t="s">
        <v>1146</v>
      </c>
      <c r="B102" s="40" t="s">
        <v>1111</v>
      </c>
      <c r="C102" s="20" t="s">
        <v>1112</v>
      </c>
      <c r="D102" s="23" t="s">
        <v>1146</v>
      </c>
      <c r="E102" s="20" t="s">
        <v>1120</v>
      </c>
      <c r="F102" s="34" t="s">
        <v>1147</v>
      </c>
      <c r="G102" s="23">
        <v>1</v>
      </c>
      <c r="H102" s="41">
        <v>4545652741391</v>
      </c>
      <c r="I102" s="25">
        <v>4000</v>
      </c>
      <c r="J102" s="21" t="s">
        <v>1090</v>
      </c>
      <c r="K102" s="25">
        <v>284000</v>
      </c>
      <c r="L102" s="25">
        <v>284000</v>
      </c>
      <c r="M102" s="25">
        <v>284000</v>
      </c>
      <c r="N102" s="25">
        <v>270000</v>
      </c>
      <c r="O102" s="34" t="s">
        <v>1115</v>
      </c>
      <c r="P102" s="93" t="s">
        <v>967</v>
      </c>
      <c r="Q102" s="23">
        <v>32835000</v>
      </c>
      <c r="R102" s="23" t="s">
        <v>34</v>
      </c>
      <c r="S102" s="27" t="s">
        <v>35</v>
      </c>
      <c r="T102" s="28"/>
      <c r="U102" s="23"/>
    </row>
    <row r="103" spans="1:21" ht="15" customHeight="1">
      <c r="A103" s="23" t="s">
        <v>1148</v>
      </c>
      <c r="B103" s="40" t="s">
        <v>1111</v>
      </c>
      <c r="C103" s="20" t="s">
        <v>1112</v>
      </c>
      <c r="D103" s="23" t="s">
        <v>1148</v>
      </c>
      <c r="E103" s="20" t="s">
        <v>1120</v>
      </c>
      <c r="F103" s="34" t="s">
        <v>1149</v>
      </c>
      <c r="G103" s="23">
        <v>1</v>
      </c>
      <c r="H103" s="41">
        <v>4545652741346</v>
      </c>
      <c r="I103" s="25">
        <v>4000</v>
      </c>
      <c r="J103" s="21" t="s">
        <v>1090</v>
      </c>
      <c r="K103" s="25">
        <v>284000</v>
      </c>
      <c r="L103" s="25">
        <v>284000</v>
      </c>
      <c r="M103" s="25">
        <v>284000</v>
      </c>
      <c r="N103" s="25">
        <v>270000</v>
      </c>
      <c r="O103" s="34" t="s">
        <v>1115</v>
      </c>
      <c r="P103" s="93" t="s">
        <v>967</v>
      </c>
      <c r="Q103" s="23">
        <v>32835000</v>
      </c>
      <c r="R103" s="23" t="s">
        <v>34</v>
      </c>
      <c r="S103" s="27" t="s">
        <v>35</v>
      </c>
      <c r="T103" s="28"/>
      <c r="U103" s="23"/>
    </row>
    <row r="104" spans="1:21" ht="15" customHeight="1">
      <c r="A104" s="29" t="s">
        <v>1150</v>
      </c>
      <c r="B104" s="20" t="s">
        <v>1111</v>
      </c>
      <c r="C104" s="20" t="s">
        <v>1112</v>
      </c>
      <c r="D104" s="29" t="s">
        <v>1150</v>
      </c>
      <c r="E104" s="31" t="s">
        <v>1127</v>
      </c>
      <c r="F104" s="32" t="s">
        <v>1054</v>
      </c>
      <c r="G104" s="23">
        <v>1</v>
      </c>
      <c r="H104" s="33">
        <v>4545652353600</v>
      </c>
      <c r="I104" s="25">
        <v>214000</v>
      </c>
      <c r="J104" s="39" t="s">
        <v>1000</v>
      </c>
      <c r="K104" s="25">
        <v>214000</v>
      </c>
      <c r="L104" s="25">
        <v>214000</v>
      </c>
      <c r="M104" s="25">
        <v>214000</v>
      </c>
      <c r="N104" s="25">
        <v>214000</v>
      </c>
      <c r="O104" s="34"/>
      <c r="P104" s="93" t="s">
        <v>1001</v>
      </c>
      <c r="Q104" s="27">
        <v>32835000</v>
      </c>
      <c r="R104" s="27" t="s">
        <v>34</v>
      </c>
      <c r="S104" s="27" t="s">
        <v>937</v>
      </c>
      <c r="T104" s="27"/>
      <c r="U104" s="29"/>
    </row>
    <row r="105" spans="1:21" ht="15" customHeight="1">
      <c r="A105" s="29" t="s">
        <v>1151</v>
      </c>
      <c r="B105" s="20" t="s">
        <v>1111</v>
      </c>
      <c r="C105" s="20" t="s">
        <v>1112</v>
      </c>
      <c r="D105" s="29" t="s">
        <v>1151</v>
      </c>
      <c r="E105" s="31" t="s">
        <v>1127</v>
      </c>
      <c r="F105" s="32" t="s">
        <v>1016</v>
      </c>
      <c r="G105" s="23">
        <v>1</v>
      </c>
      <c r="H105" s="33">
        <v>4545652353594</v>
      </c>
      <c r="I105" s="25">
        <v>214000</v>
      </c>
      <c r="J105" s="39" t="s">
        <v>1000</v>
      </c>
      <c r="K105" s="25">
        <v>214000</v>
      </c>
      <c r="L105" s="25">
        <v>214000</v>
      </c>
      <c r="M105" s="25">
        <v>214000</v>
      </c>
      <c r="N105" s="25">
        <v>214000</v>
      </c>
      <c r="O105" s="34"/>
      <c r="P105" s="93" t="s">
        <v>1001</v>
      </c>
      <c r="Q105" s="27">
        <v>32835000</v>
      </c>
      <c r="R105" s="27" t="s">
        <v>34</v>
      </c>
      <c r="S105" s="27" t="s">
        <v>937</v>
      </c>
      <c r="T105" s="27"/>
      <c r="U105" s="29"/>
    </row>
    <row r="106" spans="1:21" ht="15" customHeight="1">
      <c r="A106" s="29" t="s">
        <v>1152</v>
      </c>
      <c r="B106" s="20" t="s">
        <v>1111</v>
      </c>
      <c r="C106" s="20" t="s">
        <v>1112</v>
      </c>
      <c r="D106" s="29" t="s">
        <v>1152</v>
      </c>
      <c r="E106" s="31" t="s">
        <v>1127</v>
      </c>
      <c r="F106" s="32" t="s">
        <v>1063</v>
      </c>
      <c r="G106" s="23">
        <v>1</v>
      </c>
      <c r="H106" s="33">
        <v>4545652353587</v>
      </c>
      <c r="I106" s="25">
        <v>214000</v>
      </c>
      <c r="J106" s="39" t="s">
        <v>1000</v>
      </c>
      <c r="K106" s="25">
        <v>214000</v>
      </c>
      <c r="L106" s="25">
        <v>214000</v>
      </c>
      <c r="M106" s="25">
        <v>214000</v>
      </c>
      <c r="N106" s="25">
        <v>214000</v>
      </c>
      <c r="O106" s="34"/>
      <c r="P106" s="93" t="s">
        <v>1001</v>
      </c>
      <c r="Q106" s="27">
        <v>32835000</v>
      </c>
      <c r="R106" s="27" t="s">
        <v>34</v>
      </c>
      <c r="S106" s="27" t="s">
        <v>937</v>
      </c>
      <c r="T106" s="27"/>
      <c r="U106" s="29"/>
    </row>
    <row r="107" spans="1:21" ht="15" customHeight="1">
      <c r="A107" s="29" t="s">
        <v>1153</v>
      </c>
      <c r="B107" s="20" t="s">
        <v>1111</v>
      </c>
      <c r="C107" s="20" t="s">
        <v>1112</v>
      </c>
      <c r="D107" s="29" t="s">
        <v>1153</v>
      </c>
      <c r="E107" s="31" t="s">
        <v>1034</v>
      </c>
      <c r="F107" s="32" t="s">
        <v>1054</v>
      </c>
      <c r="G107" s="23">
        <v>1</v>
      </c>
      <c r="H107" s="33">
        <v>4545652353471</v>
      </c>
      <c r="I107" s="25">
        <v>214000</v>
      </c>
      <c r="J107" s="39" t="s">
        <v>1000</v>
      </c>
      <c r="K107" s="25">
        <v>214000</v>
      </c>
      <c r="L107" s="25">
        <v>214000</v>
      </c>
      <c r="M107" s="25">
        <v>214000</v>
      </c>
      <c r="N107" s="25">
        <v>214000</v>
      </c>
      <c r="O107" s="34"/>
      <c r="P107" s="93" t="s">
        <v>1001</v>
      </c>
      <c r="Q107" s="27">
        <v>32835000</v>
      </c>
      <c r="R107" s="27" t="s">
        <v>34</v>
      </c>
      <c r="S107" s="27" t="s">
        <v>937</v>
      </c>
      <c r="T107" s="27"/>
      <c r="U107" s="29"/>
    </row>
    <row r="108" spans="1:21" ht="15" customHeight="1">
      <c r="A108" s="29" t="s">
        <v>1154</v>
      </c>
      <c r="B108" s="20" t="s">
        <v>1111</v>
      </c>
      <c r="C108" s="20" t="s">
        <v>1112</v>
      </c>
      <c r="D108" s="29" t="s">
        <v>1154</v>
      </c>
      <c r="E108" s="31" t="s">
        <v>1034</v>
      </c>
      <c r="F108" s="32" t="s">
        <v>1016</v>
      </c>
      <c r="G108" s="23">
        <v>1</v>
      </c>
      <c r="H108" s="33">
        <v>4545652353464</v>
      </c>
      <c r="I108" s="25">
        <v>214000</v>
      </c>
      <c r="J108" s="39" t="s">
        <v>1000</v>
      </c>
      <c r="K108" s="25">
        <v>214000</v>
      </c>
      <c r="L108" s="25">
        <v>214000</v>
      </c>
      <c r="M108" s="25">
        <v>214000</v>
      </c>
      <c r="N108" s="25">
        <v>214000</v>
      </c>
      <c r="O108" s="34"/>
      <c r="P108" s="93" t="s">
        <v>1001</v>
      </c>
      <c r="Q108" s="27">
        <v>32835000</v>
      </c>
      <c r="R108" s="27" t="s">
        <v>34</v>
      </c>
      <c r="S108" s="27" t="s">
        <v>937</v>
      </c>
      <c r="T108" s="27"/>
      <c r="U108" s="29"/>
    </row>
    <row r="109" spans="1:21" ht="15" customHeight="1">
      <c r="A109" s="29" t="s">
        <v>1155</v>
      </c>
      <c r="B109" s="20" t="s">
        <v>1111</v>
      </c>
      <c r="C109" s="20" t="s">
        <v>1112</v>
      </c>
      <c r="D109" s="29" t="s">
        <v>1155</v>
      </c>
      <c r="E109" s="31" t="s">
        <v>1034</v>
      </c>
      <c r="F109" s="32" t="s">
        <v>1063</v>
      </c>
      <c r="G109" s="23">
        <v>1</v>
      </c>
      <c r="H109" s="33">
        <v>4545652353457</v>
      </c>
      <c r="I109" s="25">
        <v>214000</v>
      </c>
      <c r="J109" s="39" t="s">
        <v>1000</v>
      </c>
      <c r="K109" s="25">
        <v>214000</v>
      </c>
      <c r="L109" s="25">
        <v>214000</v>
      </c>
      <c r="M109" s="25">
        <v>214000</v>
      </c>
      <c r="N109" s="25">
        <v>214000</v>
      </c>
      <c r="O109" s="34"/>
      <c r="P109" s="93" t="s">
        <v>1001</v>
      </c>
      <c r="Q109" s="27">
        <v>32835000</v>
      </c>
      <c r="R109" s="27" t="s">
        <v>34</v>
      </c>
      <c r="S109" s="27" t="s">
        <v>937</v>
      </c>
      <c r="T109" s="27"/>
      <c r="U109" s="29"/>
    </row>
    <row r="110" spans="1:21" ht="15" customHeight="1">
      <c r="A110" s="29" t="s">
        <v>1156</v>
      </c>
      <c r="B110" s="20" t="s">
        <v>1111</v>
      </c>
      <c r="C110" s="20" t="s">
        <v>1112</v>
      </c>
      <c r="D110" s="29" t="s">
        <v>1156</v>
      </c>
      <c r="E110" s="31" t="s">
        <v>1127</v>
      </c>
      <c r="F110" s="32" t="s">
        <v>1066</v>
      </c>
      <c r="G110" s="23">
        <v>1</v>
      </c>
      <c r="H110" s="33">
        <v>4545652353570</v>
      </c>
      <c r="I110" s="25">
        <v>214000</v>
      </c>
      <c r="J110" s="39" t="s">
        <v>1000</v>
      </c>
      <c r="K110" s="25">
        <v>214000</v>
      </c>
      <c r="L110" s="25">
        <v>214000</v>
      </c>
      <c r="M110" s="25">
        <v>214000</v>
      </c>
      <c r="N110" s="25">
        <v>214000</v>
      </c>
      <c r="O110" s="34"/>
      <c r="P110" s="93" t="s">
        <v>1001</v>
      </c>
      <c r="Q110" s="27">
        <v>32835000</v>
      </c>
      <c r="R110" s="27" t="s">
        <v>34</v>
      </c>
      <c r="S110" s="27" t="s">
        <v>937</v>
      </c>
      <c r="T110" s="27"/>
      <c r="U110" s="29"/>
    </row>
    <row r="111" spans="1:21" ht="15" customHeight="1">
      <c r="A111" s="29" t="s">
        <v>1157</v>
      </c>
      <c r="B111" s="20" t="s">
        <v>1111</v>
      </c>
      <c r="C111" s="20" t="s">
        <v>1112</v>
      </c>
      <c r="D111" s="29" t="s">
        <v>1157</v>
      </c>
      <c r="E111" s="31" t="s">
        <v>1127</v>
      </c>
      <c r="F111" s="32" t="s">
        <v>1022</v>
      </c>
      <c r="G111" s="23">
        <v>1</v>
      </c>
      <c r="H111" s="33">
        <v>4545652353563</v>
      </c>
      <c r="I111" s="25">
        <v>214000</v>
      </c>
      <c r="J111" s="39" t="s">
        <v>1000</v>
      </c>
      <c r="K111" s="25">
        <v>214000</v>
      </c>
      <c r="L111" s="25">
        <v>214000</v>
      </c>
      <c r="M111" s="25">
        <v>214000</v>
      </c>
      <c r="N111" s="25">
        <v>214000</v>
      </c>
      <c r="O111" s="34"/>
      <c r="P111" s="93" t="s">
        <v>1001</v>
      </c>
      <c r="Q111" s="27">
        <v>32835000</v>
      </c>
      <c r="R111" s="27" t="s">
        <v>34</v>
      </c>
      <c r="S111" s="27" t="s">
        <v>937</v>
      </c>
      <c r="T111" s="27"/>
      <c r="U111" s="29"/>
    </row>
    <row r="112" spans="1:21" ht="15" customHeight="1">
      <c r="A112" s="29" t="s">
        <v>1158</v>
      </c>
      <c r="B112" s="20" t="s">
        <v>1111</v>
      </c>
      <c r="C112" s="20" t="s">
        <v>1112</v>
      </c>
      <c r="D112" s="29" t="s">
        <v>1158</v>
      </c>
      <c r="E112" s="31" t="s">
        <v>1127</v>
      </c>
      <c r="F112" s="32" t="s">
        <v>1076</v>
      </c>
      <c r="G112" s="23">
        <v>1</v>
      </c>
      <c r="H112" s="33">
        <v>4545652353556</v>
      </c>
      <c r="I112" s="25">
        <v>214000</v>
      </c>
      <c r="J112" s="39" t="s">
        <v>1000</v>
      </c>
      <c r="K112" s="25">
        <v>214000</v>
      </c>
      <c r="L112" s="25">
        <v>214000</v>
      </c>
      <c r="M112" s="25">
        <v>214000</v>
      </c>
      <c r="N112" s="25">
        <v>214000</v>
      </c>
      <c r="O112" s="34"/>
      <c r="P112" s="93" t="s">
        <v>1001</v>
      </c>
      <c r="Q112" s="27">
        <v>32835000</v>
      </c>
      <c r="R112" s="27" t="s">
        <v>34</v>
      </c>
      <c r="S112" s="27" t="s">
        <v>937</v>
      </c>
      <c r="T112" s="27"/>
      <c r="U112" s="29"/>
    </row>
    <row r="113" spans="1:21" ht="15" customHeight="1">
      <c r="A113" s="23" t="s">
        <v>1159</v>
      </c>
      <c r="B113" s="40" t="s">
        <v>1111</v>
      </c>
      <c r="C113" s="20" t="s">
        <v>1112</v>
      </c>
      <c r="D113" s="23" t="s">
        <v>1159</v>
      </c>
      <c r="E113" s="31" t="s">
        <v>1034</v>
      </c>
      <c r="F113" s="34" t="s">
        <v>1160</v>
      </c>
      <c r="G113" s="23">
        <v>1</v>
      </c>
      <c r="H113" s="41">
        <v>4545652741476</v>
      </c>
      <c r="I113" s="25">
        <v>214000</v>
      </c>
      <c r="J113" s="31" t="s">
        <v>1000</v>
      </c>
      <c r="K113" s="25">
        <v>214000</v>
      </c>
      <c r="L113" s="25">
        <v>214000</v>
      </c>
      <c r="M113" s="25">
        <v>214000</v>
      </c>
      <c r="N113" s="25">
        <v>214000</v>
      </c>
      <c r="O113" s="34"/>
      <c r="P113" s="93" t="s">
        <v>1001</v>
      </c>
      <c r="Q113" s="23">
        <v>32835000</v>
      </c>
      <c r="R113" s="23" t="s">
        <v>34</v>
      </c>
      <c r="S113" s="27" t="s">
        <v>35</v>
      </c>
      <c r="T113" s="28"/>
      <c r="U113" s="23"/>
    </row>
    <row r="114" spans="1:21" ht="15" customHeight="1">
      <c r="A114" s="29" t="s">
        <v>1161</v>
      </c>
      <c r="B114" s="20" t="s">
        <v>1111</v>
      </c>
      <c r="C114" s="20" t="s">
        <v>1112</v>
      </c>
      <c r="D114" s="29" t="s">
        <v>1161</v>
      </c>
      <c r="E114" s="31" t="s">
        <v>1034</v>
      </c>
      <c r="F114" s="32" t="s">
        <v>1066</v>
      </c>
      <c r="G114" s="23">
        <v>1</v>
      </c>
      <c r="H114" s="33">
        <v>4545652353440</v>
      </c>
      <c r="I114" s="25">
        <v>214000</v>
      </c>
      <c r="J114" s="39" t="s">
        <v>1000</v>
      </c>
      <c r="K114" s="25">
        <v>214000</v>
      </c>
      <c r="L114" s="25">
        <v>214000</v>
      </c>
      <c r="M114" s="25">
        <v>214000</v>
      </c>
      <c r="N114" s="25">
        <v>214000</v>
      </c>
      <c r="O114" s="34"/>
      <c r="P114" s="93" t="s">
        <v>1001</v>
      </c>
      <c r="Q114" s="27">
        <v>32835000</v>
      </c>
      <c r="R114" s="27" t="s">
        <v>34</v>
      </c>
      <c r="S114" s="27" t="s">
        <v>937</v>
      </c>
      <c r="T114" s="27"/>
      <c r="U114" s="29"/>
    </row>
    <row r="115" spans="1:21" ht="15" customHeight="1">
      <c r="A115" s="29" t="s">
        <v>1162</v>
      </c>
      <c r="B115" s="20" t="s">
        <v>1111</v>
      </c>
      <c r="C115" s="20" t="s">
        <v>1112</v>
      </c>
      <c r="D115" s="29" t="s">
        <v>1162</v>
      </c>
      <c r="E115" s="31" t="s">
        <v>1034</v>
      </c>
      <c r="F115" s="32" t="s">
        <v>1022</v>
      </c>
      <c r="G115" s="23">
        <v>1</v>
      </c>
      <c r="H115" s="33">
        <v>4545652353433</v>
      </c>
      <c r="I115" s="25">
        <v>214000</v>
      </c>
      <c r="J115" s="39" t="s">
        <v>1000</v>
      </c>
      <c r="K115" s="25">
        <v>214000</v>
      </c>
      <c r="L115" s="25">
        <v>214000</v>
      </c>
      <c r="M115" s="25">
        <v>214000</v>
      </c>
      <c r="N115" s="25">
        <v>214000</v>
      </c>
      <c r="O115" s="34"/>
      <c r="P115" s="93" t="s">
        <v>1001</v>
      </c>
      <c r="Q115" s="27">
        <v>32835000</v>
      </c>
      <c r="R115" s="27" t="s">
        <v>34</v>
      </c>
      <c r="S115" s="27" t="s">
        <v>937</v>
      </c>
      <c r="T115" s="27"/>
      <c r="U115" s="29"/>
    </row>
    <row r="116" spans="1:21" ht="15" customHeight="1">
      <c r="A116" s="29" t="s">
        <v>1163</v>
      </c>
      <c r="B116" s="20" t="s">
        <v>1111</v>
      </c>
      <c r="C116" s="20" t="s">
        <v>1112</v>
      </c>
      <c r="D116" s="29" t="s">
        <v>1163</v>
      </c>
      <c r="E116" s="31" t="s">
        <v>1034</v>
      </c>
      <c r="F116" s="32" t="s">
        <v>1076</v>
      </c>
      <c r="G116" s="23">
        <v>1</v>
      </c>
      <c r="H116" s="33">
        <v>4545652353426</v>
      </c>
      <c r="I116" s="25">
        <v>214000</v>
      </c>
      <c r="J116" s="39" t="s">
        <v>1000</v>
      </c>
      <c r="K116" s="25">
        <v>214000</v>
      </c>
      <c r="L116" s="25">
        <v>214000</v>
      </c>
      <c r="M116" s="25">
        <v>214000</v>
      </c>
      <c r="N116" s="25">
        <v>214000</v>
      </c>
      <c r="O116" s="34"/>
      <c r="P116" s="93" t="s">
        <v>1001</v>
      </c>
      <c r="Q116" s="27">
        <v>32835000</v>
      </c>
      <c r="R116" s="27" t="s">
        <v>34</v>
      </c>
      <c r="S116" s="27" t="s">
        <v>937</v>
      </c>
      <c r="T116" s="27"/>
      <c r="U116" s="29"/>
    </row>
    <row r="117" spans="1:21" ht="15" customHeight="1">
      <c r="A117" s="29" t="s">
        <v>1164</v>
      </c>
      <c r="B117" s="20" t="s">
        <v>1111</v>
      </c>
      <c r="C117" s="20" t="s">
        <v>1112</v>
      </c>
      <c r="D117" s="29" t="s">
        <v>1164</v>
      </c>
      <c r="E117" s="31" t="s">
        <v>1127</v>
      </c>
      <c r="F117" s="32" t="s">
        <v>1082</v>
      </c>
      <c r="G117" s="23">
        <v>1</v>
      </c>
      <c r="H117" s="33">
        <v>4545652353549</v>
      </c>
      <c r="I117" s="25">
        <v>214000</v>
      </c>
      <c r="J117" s="39" t="s">
        <v>1000</v>
      </c>
      <c r="K117" s="25">
        <v>214000</v>
      </c>
      <c r="L117" s="25">
        <v>214000</v>
      </c>
      <c r="M117" s="25">
        <v>214000</v>
      </c>
      <c r="N117" s="25">
        <v>214000</v>
      </c>
      <c r="O117" s="34"/>
      <c r="P117" s="93" t="s">
        <v>1001</v>
      </c>
      <c r="Q117" s="27">
        <v>32835000</v>
      </c>
      <c r="R117" s="27" t="s">
        <v>34</v>
      </c>
      <c r="S117" s="27" t="s">
        <v>937</v>
      </c>
      <c r="T117" s="27"/>
      <c r="U117" s="29"/>
    </row>
    <row r="118" spans="1:21" ht="15" customHeight="1">
      <c r="A118" s="29" t="s">
        <v>1165</v>
      </c>
      <c r="B118" s="20" t="s">
        <v>1111</v>
      </c>
      <c r="C118" s="20" t="s">
        <v>1112</v>
      </c>
      <c r="D118" s="29" t="s">
        <v>1165</v>
      </c>
      <c r="E118" s="31" t="s">
        <v>1127</v>
      </c>
      <c r="F118" s="32" t="s">
        <v>1085</v>
      </c>
      <c r="G118" s="23">
        <v>1</v>
      </c>
      <c r="H118" s="33">
        <v>4545652353532</v>
      </c>
      <c r="I118" s="25">
        <v>214000</v>
      </c>
      <c r="J118" s="39" t="s">
        <v>1000</v>
      </c>
      <c r="K118" s="25">
        <v>214000</v>
      </c>
      <c r="L118" s="25">
        <v>214000</v>
      </c>
      <c r="M118" s="25">
        <v>214000</v>
      </c>
      <c r="N118" s="25">
        <v>214000</v>
      </c>
      <c r="O118" s="34"/>
      <c r="P118" s="93" t="s">
        <v>1001</v>
      </c>
      <c r="Q118" s="27">
        <v>32835000</v>
      </c>
      <c r="R118" s="27" t="s">
        <v>34</v>
      </c>
      <c r="S118" s="27" t="s">
        <v>937</v>
      </c>
      <c r="T118" s="27"/>
      <c r="U118" s="29"/>
    </row>
    <row r="119" spans="1:21" ht="15" customHeight="1">
      <c r="A119" s="23" t="s">
        <v>1166</v>
      </c>
      <c r="B119" s="40" t="s">
        <v>1111</v>
      </c>
      <c r="C119" s="20" t="s">
        <v>1112</v>
      </c>
      <c r="D119" s="23" t="s">
        <v>1166</v>
      </c>
      <c r="E119" s="31" t="s">
        <v>1034</v>
      </c>
      <c r="F119" s="34" t="s">
        <v>1167</v>
      </c>
      <c r="G119" s="23">
        <v>1</v>
      </c>
      <c r="H119" s="41">
        <v>4545652741469</v>
      </c>
      <c r="I119" s="25">
        <v>214000</v>
      </c>
      <c r="J119" s="31" t="s">
        <v>1000</v>
      </c>
      <c r="K119" s="25">
        <v>214000</v>
      </c>
      <c r="L119" s="25">
        <v>214000</v>
      </c>
      <c r="M119" s="25">
        <v>214000</v>
      </c>
      <c r="N119" s="25">
        <v>214000</v>
      </c>
      <c r="O119" s="34"/>
      <c r="P119" s="93" t="s">
        <v>1001</v>
      </c>
      <c r="Q119" s="23">
        <v>32835000</v>
      </c>
      <c r="R119" s="23" t="s">
        <v>34</v>
      </c>
      <c r="S119" s="27" t="s">
        <v>35</v>
      </c>
      <c r="T119" s="28"/>
      <c r="U119" s="23"/>
    </row>
    <row r="120" spans="1:21" ht="15" customHeight="1">
      <c r="A120" s="29" t="s">
        <v>1168</v>
      </c>
      <c r="B120" s="20" t="s">
        <v>1129</v>
      </c>
      <c r="C120" s="20" t="s">
        <v>1169</v>
      </c>
      <c r="D120" s="29" t="s">
        <v>1168</v>
      </c>
      <c r="E120" s="31" t="s">
        <v>1034</v>
      </c>
      <c r="F120" s="32" t="s">
        <v>1082</v>
      </c>
      <c r="G120" s="23">
        <v>1</v>
      </c>
      <c r="H120" s="33">
        <v>4545652353419</v>
      </c>
      <c r="I120" s="25">
        <v>214000</v>
      </c>
      <c r="J120" s="39" t="s">
        <v>1000</v>
      </c>
      <c r="K120" s="25">
        <v>214000</v>
      </c>
      <c r="L120" s="25">
        <v>214000</v>
      </c>
      <c r="M120" s="25">
        <v>214000</v>
      </c>
      <c r="N120" s="25">
        <v>214000</v>
      </c>
      <c r="O120" s="34"/>
      <c r="P120" s="93" t="s">
        <v>1001</v>
      </c>
      <c r="Q120" s="27">
        <v>32835000</v>
      </c>
      <c r="R120" s="27" t="s">
        <v>34</v>
      </c>
      <c r="S120" s="27" t="s">
        <v>937</v>
      </c>
      <c r="T120" s="27"/>
      <c r="U120" s="29"/>
    </row>
    <row r="121" spans="1:21" ht="15" customHeight="1">
      <c r="A121" s="29" t="s">
        <v>1170</v>
      </c>
      <c r="B121" s="20" t="s">
        <v>1111</v>
      </c>
      <c r="C121" s="20" t="s">
        <v>1112</v>
      </c>
      <c r="D121" s="29" t="s">
        <v>1170</v>
      </c>
      <c r="E121" s="31" t="s">
        <v>1034</v>
      </c>
      <c r="F121" s="32" t="s">
        <v>1085</v>
      </c>
      <c r="G121" s="23">
        <v>1</v>
      </c>
      <c r="H121" s="33">
        <v>4545652353402</v>
      </c>
      <c r="I121" s="25">
        <v>214000</v>
      </c>
      <c r="J121" s="39" t="s">
        <v>1000</v>
      </c>
      <c r="K121" s="25">
        <v>214000</v>
      </c>
      <c r="L121" s="25">
        <v>214000</v>
      </c>
      <c r="M121" s="25">
        <v>214000</v>
      </c>
      <c r="N121" s="25">
        <v>214000</v>
      </c>
      <c r="O121" s="34"/>
      <c r="P121" s="93" t="s">
        <v>1001</v>
      </c>
      <c r="Q121" s="27">
        <v>32835000</v>
      </c>
      <c r="R121" s="27" t="s">
        <v>34</v>
      </c>
      <c r="S121" s="27" t="s">
        <v>937</v>
      </c>
      <c r="T121" s="27"/>
      <c r="U121" s="29"/>
    </row>
    <row r="122" spans="1:21" ht="15" customHeight="1">
      <c r="A122" s="29" t="s">
        <v>1171</v>
      </c>
      <c r="B122" s="20" t="s">
        <v>1111</v>
      </c>
      <c r="C122" s="20" t="s">
        <v>1112</v>
      </c>
      <c r="D122" s="29" t="s">
        <v>1171</v>
      </c>
      <c r="E122" s="31" t="s">
        <v>1113</v>
      </c>
      <c r="F122" s="32" t="s">
        <v>1172</v>
      </c>
      <c r="G122" s="23">
        <v>1</v>
      </c>
      <c r="H122" s="33">
        <v>4545652353334</v>
      </c>
      <c r="I122" s="25">
        <v>4000</v>
      </c>
      <c r="J122" s="31" t="s">
        <v>1090</v>
      </c>
      <c r="K122" s="25">
        <v>284000</v>
      </c>
      <c r="L122" s="25">
        <v>284000</v>
      </c>
      <c r="M122" s="25">
        <v>284000</v>
      </c>
      <c r="N122" s="25">
        <v>270000</v>
      </c>
      <c r="O122" s="34" t="s">
        <v>1115</v>
      </c>
      <c r="P122" s="93" t="s">
        <v>967</v>
      </c>
      <c r="Q122" s="27">
        <v>32835000</v>
      </c>
      <c r="R122" s="27" t="s">
        <v>34</v>
      </c>
      <c r="S122" s="27" t="s">
        <v>937</v>
      </c>
      <c r="T122" s="27"/>
      <c r="U122" s="29"/>
    </row>
    <row r="123" spans="1:21" ht="15" customHeight="1">
      <c r="A123" s="29" t="s">
        <v>1173</v>
      </c>
      <c r="B123" s="20" t="s">
        <v>1111</v>
      </c>
      <c r="C123" s="20" t="s">
        <v>1112</v>
      </c>
      <c r="D123" s="29" t="s">
        <v>1173</v>
      </c>
      <c r="E123" s="31" t="s">
        <v>1113</v>
      </c>
      <c r="F123" s="32" t="s">
        <v>1174</v>
      </c>
      <c r="G123" s="23">
        <v>1</v>
      </c>
      <c r="H123" s="33">
        <v>4545652353327</v>
      </c>
      <c r="I123" s="25">
        <v>4000</v>
      </c>
      <c r="J123" s="31" t="s">
        <v>1090</v>
      </c>
      <c r="K123" s="25">
        <v>284000</v>
      </c>
      <c r="L123" s="25">
        <v>284000</v>
      </c>
      <c r="M123" s="25">
        <v>284000</v>
      </c>
      <c r="N123" s="25">
        <v>270000</v>
      </c>
      <c r="O123" s="34" t="s">
        <v>1115</v>
      </c>
      <c r="P123" s="93" t="s">
        <v>967</v>
      </c>
      <c r="Q123" s="27">
        <v>32835000</v>
      </c>
      <c r="R123" s="27" t="s">
        <v>34</v>
      </c>
      <c r="S123" s="27" t="s">
        <v>937</v>
      </c>
      <c r="T123" s="27"/>
      <c r="U123" s="29"/>
    </row>
    <row r="124" spans="1:21" ht="15" customHeight="1">
      <c r="A124" s="29" t="s">
        <v>1175</v>
      </c>
      <c r="B124" s="20" t="s">
        <v>1111</v>
      </c>
      <c r="C124" s="20" t="s">
        <v>1112</v>
      </c>
      <c r="D124" s="29" t="s">
        <v>1175</v>
      </c>
      <c r="E124" s="31" t="s">
        <v>1113</v>
      </c>
      <c r="F124" s="32" t="s">
        <v>1176</v>
      </c>
      <c r="G124" s="23">
        <v>1</v>
      </c>
      <c r="H124" s="33">
        <v>4545652353310</v>
      </c>
      <c r="I124" s="25">
        <v>4000</v>
      </c>
      <c r="J124" s="31" t="s">
        <v>1090</v>
      </c>
      <c r="K124" s="25">
        <v>284000</v>
      </c>
      <c r="L124" s="25">
        <v>284000</v>
      </c>
      <c r="M124" s="25">
        <v>284000</v>
      </c>
      <c r="N124" s="25">
        <v>270000</v>
      </c>
      <c r="O124" s="34" t="s">
        <v>1115</v>
      </c>
      <c r="P124" s="93" t="s">
        <v>967</v>
      </c>
      <c r="Q124" s="27">
        <v>32835000</v>
      </c>
      <c r="R124" s="27" t="s">
        <v>34</v>
      </c>
      <c r="S124" s="27" t="s">
        <v>937</v>
      </c>
      <c r="T124" s="27"/>
      <c r="U124" s="29"/>
    </row>
    <row r="125" spans="1:21" ht="15" customHeight="1">
      <c r="A125" s="23" t="s">
        <v>1177</v>
      </c>
      <c r="B125" s="40" t="s">
        <v>1111</v>
      </c>
      <c r="C125" s="20" t="s">
        <v>1112</v>
      </c>
      <c r="D125" s="23" t="s">
        <v>1177</v>
      </c>
      <c r="E125" s="20" t="s">
        <v>1120</v>
      </c>
      <c r="F125" s="34" t="s">
        <v>1178</v>
      </c>
      <c r="G125" s="23">
        <v>1</v>
      </c>
      <c r="H125" s="41">
        <v>4545652741438</v>
      </c>
      <c r="I125" s="25">
        <v>4000</v>
      </c>
      <c r="J125" s="21" t="s">
        <v>1090</v>
      </c>
      <c r="K125" s="25">
        <v>284000</v>
      </c>
      <c r="L125" s="25">
        <v>284000</v>
      </c>
      <c r="M125" s="25">
        <v>284000</v>
      </c>
      <c r="N125" s="25">
        <v>270000</v>
      </c>
      <c r="O125" s="34" t="s">
        <v>1115</v>
      </c>
      <c r="P125" s="93" t="s">
        <v>967</v>
      </c>
      <c r="Q125" s="23">
        <v>32835000</v>
      </c>
      <c r="R125" s="23" t="s">
        <v>34</v>
      </c>
      <c r="S125" s="27" t="s">
        <v>35</v>
      </c>
      <c r="T125" s="28"/>
      <c r="U125" s="23"/>
    </row>
    <row r="126" spans="1:21" ht="15" customHeight="1">
      <c r="A126" s="23" t="s">
        <v>1179</v>
      </c>
      <c r="B126" s="40" t="s">
        <v>1111</v>
      </c>
      <c r="C126" s="20" t="s">
        <v>1112</v>
      </c>
      <c r="D126" s="23" t="s">
        <v>1179</v>
      </c>
      <c r="E126" s="20" t="s">
        <v>1180</v>
      </c>
      <c r="F126" s="34" t="s">
        <v>1181</v>
      </c>
      <c r="G126" s="23">
        <v>1</v>
      </c>
      <c r="H126" s="41">
        <v>4545652741384</v>
      </c>
      <c r="I126" s="25">
        <v>4000</v>
      </c>
      <c r="J126" s="21" t="s">
        <v>1090</v>
      </c>
      <c r="K126" s="25">
        <v>284000</v>
      </c>
      <c r="L126" s="25">
        <v>284000</v>
      </c>
      <c r="M126" s="25">
        <v>284000</v>
      </c>
      <c r="N126" s="25">
        <v>270000</v>
      </c>
      <c r="O126" s="34" t="s">
        <v>1115</v>
      </c>
      <c r="P126" s="93" t="s">
        <v>967</v>
      </c>
      <c r="Q126" s="23">
        <v>32835000</v>
      </c>
      <c r="R126" s="23" t="s">
        <v>34</v>
      </c>
      <c r="S126" s="27" t="s">
        <v>35</v>
      </c>
      <c r="T126" s="28"/>
      <c r="U126" s="23"/>
    </row>
    <row r="127" spans="1:21" ht="15" customHeight="1">
      <c r="A127" s="23" t="s">
        <v>1182</v>
      </c>
      <c r="B127" s="40" t="s">
        <v>1111</v>
      </c>
      <c r="C127" s="20" t="s">
        <v>1112</v>
      </c>
      <c r="D127" s="23" t="s">
        <v>1182</v>
      </c>
      <c r="E127" s="20" t="s">
        <v>1180</v>
      </c>
      <c r="F127" s="34" t="s">
        <v>1183</v>
      </c>
      <c r="G127" s="23">
        <v>1</v>
      </c>
      <c r="H127" s="41">
        <v>4545652741339</v>
      </c>
      <c r="I127" s="25">
        <v>4000</v>
      </c>
      <c r="J127" s="21" t="s">
        <v>1090</v>
      </c>
      <c r="K127" s="25">
        <v>284000</v>
      </c>
      <c r="L127" s="25">
        <v>284000</v>
      </c>
      <c r="M127" s="25">
        <v>284000</v>
      </c>
      <c r="N127" s="25">
        <v>270000</v>
      </c>
      <c r="O127" s="34" t="s">
        <v>1115</v>
      </c>
      <c r="P127" s="93" t="s">
        <v>967</v>
      </c>
      <c r="Q127" s="23">
        <v>32835000</v>
      </c>
      <c r="R127" s="23" t="s">
        <v>34</v>
      </c>
      <c r="S127" s="27" t="s">
        <v>35</v>
      </c>
      <c r="T127" s="28"/>
      <c r="U127" s="23"/>
    </row>
    <row r="128" spans="1:21" ht="15" customHeight="1">
      <c r="A128" s="29" t="s">
        <v>1184</v>
      </c>
      <c r="B128" s="20" t="s">
        <v>1111</v>
      </c>
      <c r="C128" s="20" t="s">
        <v>1112</v>
      </c>
      <c r="D128" s="29" t="s">
        <v>1184</v>
      </c>
      <c r="E128" s="31" t="s">
        <v>1113</v>
      </c>
      <c r="F128" s="32" t="s">
        <v>1185</v>
      </c>
      <c r="G128" s="23">
        <v>1</v>
      </c>
      <c r="H128" s="33">
        <v>4545652353303</v>
      </c>
      <c r="I128" s="25">
        <v>4000</v>
      </c>
      <c r="J128" s="31" t="s">
        <v>1090</v>
      </c>
      <c r="K128" s="25">
        <v>284000</v>
      </c>
      <c r="L128" s="25">
        <v>284000</v>
      </c>
      <c r="M128" s="25">
        <v>284000</v>
      </c>
      <c r="N128" s="25">
        <v>270000</v>
      </c>
      <c r="O128" s="34" t="s">
        <v>1115</v>
      </c>
      <c r="P128" s="93" t="s">
        <v>967</v>
      </c>
      <c r="Q128" s="27">
        <v>32835000</v>
      </c>
      <c r="R128" s="27" t="s">
        <v>34</v>
      </c>
      <c r="S128" s="27" t="s">
        <v>937</v>
      </c>
      <c r="T128" s="27"/>
      <c r="U128" s="29"/>
    </row>
    <row r="129" spans="1:21" ht="15" customHeight="1">
      <c r="A129" s="29" t="s">
        <v>1186</v>
      </c>
      <c r="B129" s="20" t="s">
        <v>1111</v>
      </c>
      <c r="C129" s="20" t="s">
        <v>1112</v>
      </c>
      <c r="D129" s="29" t="s">
        <v>1186</v>
      </c>
      <c r="E129" s="31" t="s">
        <v>1113</v>
      </c>
      <c r="F129" s="32" t="s">
        <v>1187</v>
      </c>
      <c r="G129" s="23">
        <v>1</v>
      </c>
      <c r="H129" s="33">
        <v>4545652353297</v>
      </c>
      <c r="I129" s="25">
        <v>4000</v>
      </c>
      <c r="J129" s="31" t="s">
        <v>1090</v>
      </c>
      <c r="K129" s="25">
        <v>284000</v>
      </c>
      <c r="L129" s="25">
        <v>284000</v>
      </c>
      <c r="M129" s="25">
        <v>284000</v>
      </c>
      <c r="N129" s="25">
        <v>270000</v>
      </c>
      <c r="O129" s="34" t="s">
        <v>1115</v>
      </c>
      <c r="P129" s="93" t="s">
        <v>967</v>
      </c>
      <c r="Q129" s="27">
        <v>32835000</v>
      </c>
      <c r="R129" s="27" t="s">
        <v>34</v>
      </c>
      <c r="S129" s="27" t="s">
        <v>937</v>
      </c>
      <c r="T129" s="27"/>
      <c r="U129" s="29"/>
    </row>
    <row r="130" spans="1:21" ht="15" customHeight="1">
      <c r="A130" s="29" t="s">
        <v>1188</v>
      </c>
      <c r="B130" s="20" t="s">
        <v>1111</v>
      </c>
      <c r="C130" s="20" t="s">
        <v>1112</v>
      </c>
      <c r="D130" s="29" t="s">
        <v>1188</v>
      </c>
      <c r="E130" s="31" t="s">
        <v>1113</v>
      </c>
      <c r="F130" s="32" t="s">
        <v>1189</v>
      </c>
      <c r="G130" s="23">
        <v>1</v>
      </c>
      <c r="H130" s="33">
        <v>4545652353280</v>
      </c>
      <c r="I130" s="25">
        <v>4000</v>
      </c>
      <c r="J130" s="31" t="s">
        <v>1090</v>
      </c>
      <c r="K130" s="25">
        <v>284000</v>
      </c>
      <c r="L130" s="25">
        <v>284000</v>
      </c>
      <c r="M130" s="25">
        <v>284000</v>
      </c>
      <c r="N130" s="25">
        <v>270000</v>
      </c>
      <c r="O130" s="34" t="s">
        <v>1115</v>
      </c>
      <c r="P130" s="93" t="s">
        <v>967</v>
      </c>
      <c r="Q130" s="27">
        <v>32835000</v>
      </c>
      <c r="R130" s="27" t="s">
        <v>34</v>
      </c>
      <c r="S130" s="27" t="s">
        <v>937</v>
      </c>
      <c r="T130" s="27"/>
      <c r="U130" s="29"/>
    </row>
    <row r="131" spans="1:21" ht="15" customHeight="1">
      <c r="A131" s="23" t="s">
        <v>1190</v>
      </c>
      <c r="B131" s="40" t="s">
        <v>1111</v>
      </c>
      <c r="C131" s="20" t="s">
        <v>1112</v>
      </c>
      <c r="D131" s="23" t="s">
        <v>1190</v>
      </c>
      <c r="E131" s="20" t="s">
        <v>1180</v>
      </c>
      <c r="F131" s="34" t="s">
        <v>1191</v>
      </c>
      <c r="G131" s="23">
        <v>1</v>
      </c>
      <c r="H131" s="41">
        <v>4545652741421</v>
      </c>
      <c r="I131" s="25">
        <v>4000</v>
      </c>
      <c r="J131" s="21" t="s">
        <v>1090</v>
      </c>
      <c r="K131" s="25">
        <v>284000</v>
      </c>
      <c r="L131" s="25">
        <v>284000</v>
      </c>
      <c r="M131" s="25">
        <v>284000</v>
      </c>
      <c r="N131" s="25">
        <v>270000</v>
      </c>
      <c r="O131" s="34" t="s">
        <v>1115</v>
      </c>
      <c r="P131" s="93" t="s">
        <v>967</v>
      </c>
      <c r="Q131" s="23">
        <v>32835000</v>
      </c>
      <c r="R131" s="23" t="s">
        <v>34</v>
      </c>
      <c r="S131" s="27" t="s">
        <v>35</v>
      </c>
      <c r="T131" s="28"/>
      <c r="U131" s="23"/>
    </row>
    <row r="132" spans="1:21" ht="15" customHeight="1">
      <c r="A132" s="23" t="s">
        <v>1192</v>
      </c>
      <c r="B132" s="40" t="s">
        <v>1111</v>
      </c>
      <c r="C132" s="20" t="s">
        <v>1112</v>
      </c>
      <c r="D132" s="23" t="s">
        <v>1192</v>
      </c>
      <c r="E132" s="20" t="s">
        <v>1180</v>
      </c>
      <c r="F132" s="34" t="s">
        <v>1193</v>
      </c>
      <c r="G132" s="23">
        <v>1</v>
      </c>
      <c r="H132" s="41">
        <v>4545652741377</v>
      </c>
      <c r="I132" s="25">
        <v>4000</v>
      </c>
      <c r="J132" s="21" t="s">
        <v>1090</v>
      </c>
      <c r="K132" s="25">
        <v>284000</v>
      </c>
      <c r="L132" s="25">
        <v>284000</v>
      </c>
      <c r="M132" s="25">
        <v>284000</v>
      </c>
      <c r="N132" s="25">
        <v>270000</v>
      </c>
      <c r="O132" s="34" t="s">
        <v>1115</v>
      </c>
      <c r="P132" s="93" t="s">
        <v>967</v>
      </c>
      <c r="Q132" s="23">
        <v>32835000</v>
      </c>
      <c r="R132" s="23" t="s">
        <v>34</v>
      </c>
      <c r="S132" s="27" t="s">
        <v>35</v>
      </c>
      <c r="T132" s="28"/>
      <c r="U132" s="23"/>
    </row>
    <row r="133" spans="1:21" ht="15" customHeight="1">
      <c r="A133" s="23" t="s">
        <v>1194</v>
      </c>
      <c r="B133" s="40" t="s">
        <v>1111</v>
      </c>
      <c r="C133" s="20" t="s">
        <v>1112</v>
      </c>
      <c r="D133" s="23" t="s">
        <v>1194</v>
      </c>
      <c r="E133" s="20" t="s">
        <v>1180</v>
      </c>
      <c r="F133" s="34" t="s">
        <v>1195</v>
      </c>
      <c r="G133" s="23">
        <v>1</v>
      </c>
      <c r="H133" s="41">
        <v>4545652741322</v>
      </c>
      <c r="I133" s="25">
        <v>4000</v>
      </c>
      <c r="J133" s="21" t="s">
        <v>1090</v>
      </c>
      <c r="K133" s="25">
        <v>284000</v>
      </c>
      <c r="L133" s="25">
        <v>284000</v>
      </c>
      <c r="M133" s="25">
        <v>284000</v>
      </c>
      <c r="N133" s="25">
        <v>270000</v>
      </c>
      <c r="O133" s="34" t="s">
        <v>1115</v>
      </c>
      <c r="P133" s="93" t="s">
        <v>967</v>
      </c>
      <c r="Q133" s="23">
        <v>32835000</v>
      </c>
      <c r="R133" s="23" t="s">
        <v>34</v>
      </c>
      <c r="S133" s="27" t="s">
        <v>35</v>
      </c>
      <c r="T133" s="28"/>
      <c r="U133" s="23"/>
    </row>
    <row r="134" spans="1:21" ht="15" customHeight="1">
      <c r="A134" s="29" t="s">
        <v>1196</v>
      </c>
      <c r="B134" s="20" t="s">
        <v>1111</v>
      </c>
      <c r="C134" s="20" t="s">
        <v>1112</v>
      </c>
      <c r="D134" s="29" t="s">
        <v>1196</v>
      </c>
      <c r="E134" s="31" t="s">
        <v>1197</v>
      </c>
      <c r="F134" s="32" t="s">
        <v>1198</v>
      </c>
      <c r="G134" s="23">
        <v>1</v>
      </c>
      <c r="H134" s="33">
        <v>4545652353754</v>
      </c>
      <c r="I134" s="25">
        <v>32000</v>
      </c>
      <c r="J134" s="31" t="s">
        <v>1090</v>
      </c>
      <c r="K134" s="25">
        <v>284000</v>
      </c>
      <c r="L134" s="25">
        <v>284000</v>
      </c>
      <c r="M134" s="25">
        <v>284000</v>
      </c>
      <c r="N134" s="25">
        <v>270000</v>
      </c>
      <c r="O134" s="34" t="s">
        <v>1199</v>
      </c>
      <c r="P134" s="93" t="s">
        <v>967</v>
      </c>
      <c r="Q134" s="27">
        <v>32835000</v>
      </c>
      <c r="R134" s="27" t="s">
        <v>34</v>
      </c>
      <c r="S134" s="27" t="s">
        <v>937</v>
      </c>
      <c r="T134" s="27"/>
      <c r="U134" s="29"/>
    </row>
    <row r="135" spans="1:21" ht="15" customHeight="1">
      <c r="A135" s="29" t="s">
        <v>1200</v>
      </c>
      <c r="B135" s="20" t="s">
        <v>1111</v>
      </c>
      <c r="C135" s="20" t="s">
        <v>1112</v>
      </c>
      <c r="D135" s="29" t="s">
        <v>1200</v>
      </c>
      <c r="E135" s="31" t="s">
        <v>1201</v>
      </c>
      <c r="F135" s="32" t="s">
        <v>1198</v>
      </c>
      <c r="G135" s="23">
        <v>1</v>
      </c>
      <c r="H135" s="33">
        <v>4545652353709</v>
      </c>
      <c r="I135" s="25">
        <v>32000</v>
      </c>
      <c r="J135" s="31" t="s">
        <v>1090</v>
      </c>
      <c r="K135" s="25">
        <v>284000</v>
      </c>
      <c r="L135" s="25">
        <v>284000</v>
      </c>
      <c r="M135" s="25">
        <v>284000</v>
      </c>
      <c r="N135" s="25">
        <v>270000</v>
      </c>
      <c r="O135" s="34" t="s">
        <v>1199</v>
      </c>
      <c r="P135" s="93" t="s">
        <v>967</v>
      </c>
      <c r="Q135" s="27">
        <v>32835000</v>
      </c>
      <c r="R135" s="27" t="s">
        <v>34</v>
      </c>
      <c r="S135" s="27" t="s">
        <v>937</v>
      </c>
      <c r="T135" s="27"/>
      <c r="U135" s="29"/>
    </row>
    <row r="136" spans="1:21" ht="15" customHeight="1">
      <c r="A136" s="29" t="s">
        <v>1202</v>
      </c>
      <c r="B136" s="20" t="s">
        <v>1111</v>
      </c>
      <c r="C136" s="20" t="s">
        <v>1112</v>
      </c>
      <c r="D136" s="29" t="s">
        <v>1202</v>
      </c>
      <c r="E136" s="31" t="s">
        <v>1197</v>
      </c>
      <c r="F136" s="32" t="s">
        <v>1203</v>
      </c>
      <c r="G136" s="23">
        <v>1</v>
      </c>
      <c r="H136" s="33">
        <v>4545652353747</v>
      </c>
      <c r="I136" s="25">
        <v>32000</v>
      </c>
      <c r="J136" s="31" t="s">
        <v>1090</v>
      </c>
      <c r="K136" s="25">
        <v>284000</v>
      </c>
      <c r="L136" s="25">
        <v>284000</v>
      </c>
      <c r="M136" s="25">
        <v>284000</v>
      </c>
      <c r="N136" s="25">
        <v>270000</v>
      </c>
      <c r="O136" s="34" t="s">
        <v>1199</v>
      </c>
      <c r="P136" s="93" t="s">
        <v>967</v>
      </c>
      <c r="Q136" s="27">
        <v>32835000</v>
      </c>
      <c r="R136" s="27" t="s">
        <v>34</v>
      </c>
      <c r="S136" s="27" t="s">
        <v>937</v>
      </c>
      <c r="T136" s="27"/>
      <c r="U136" s="29"/>
    </row>
    <row r="137" spans="1:21" ht="15" customHeight="1">
      <c r="A137" s="29" t="s">
        <v>1204</v>
      </c>
      <c r="B137" s="20" t="s">
        <v>1111</v>
      </c>
      <c r="C137" s="20" t="s">
        <v>1112</v>
      </c>
      <c r="D137" s="29" t="s">
        <v>1204</v>
      </c>
      <c r="E137" s="31" t="s">
        <v>1201</v>
      </c>
      <c r="F137" s="32" t="s">
        <v>1203</v>
      </c>
      <c r="G137" s="23">
        <v>1</v>
      </c>
      <c r="H137" s="33">
        <v>4545652353693</v>
      </c>
      <c r="I137" s="25">
        <v>32000</v>
      </c>
      <c r="J137" s="31" t="s">
        <v>1090</v>
      </c>
      <c r="K137" s="25">
        <v>284000</v>
      </c>
      <c r="L137" s="25">
        <v>284000</v>
      </c>
      <c r="M137" s="25">
        <v>284000</v>
      </c>
      <c r="N137" s="25">
        <v>270000</v>
      </c>
      <c r="O137" s="34" t="s">
        <v>1199</v>
      </c>
      <c r="P137" s="93" t="s">
        <v>967</v>
      </c>
      <c r="Q137" s="27">
        <v>32835000</v>
      </c>
      <c r="R137" s="27" t="s">
        <v>34</v>
      </c>
      <c r="S137" s="27" t="s">
        <v>937</v>
      </c>
      <c r="T137" s="27"/>
      <c r="U137" s="29"/>
    </row>
    <row r="138" spans="1:21" ht="15" customHeight="1">
      <c r="A138" s="29" t="s">
        <v>1205</v>
      </c>
      <c r="B138" s="20" t="s">
        <v>1111</v>
      </c>
      <c r="C138" s="20" t="s">
        <v>1112</v>
      </c>
      <c r="D138" s="29" t="s">
        <v>1205</v>
      </c>
      <c r="E138" s="31" t="s">
        <v>1197</v>
      </c>
      <c r="F138" s="32" t="s">
        <v>1206</v>
      </c>
      <c r="G138" s="23">
        <v>1</v>
      </c>
      <c r="H138" s="33">
        <v>4545652353730</v>
      </c>
      <c r="I138" s="25">
        <v>32000</v>
      </c>
      <c r="J138" s="31" t="s">
        <v>1090</v>
      </c>
      <c r="K138" s="25">
        <v>284000</v>
      </c>
      <c r="L138" s="25">
        <v>284000</v>
      </c>
      <c r="M138" s="25">
        <v>284000</v>
      </c>
      <c r="N138" s="25">
        <v>270000</v>
      </c>
      <c r="O138" s="34" t="s">
        <v>1199</v>
      </c>
      <c r="P138" s="93" t="s">
        <v>967</v>
      </c>
      <c r="Q138" s="27">
        <v>32835000</v>
      </c>
      <c r="R138" s="27" t="s">
        <v>34</v>
      </c>
      <c r="S138" s="27" t="s">
        <v>937</v>
      </c>
      <c r="T138" s="27"/>
      <c r="U138" s="29"/>
    </row>
    <row r="139" spans="1:21" ht="15" customHeight="1">
      <c r="A139" s="29" t="s">
        <v>1207</v>
      </c>
      <c r="B139" s="20" t="s">
        <v>1111</v>
      </c>
      <c r="C139" s="20" t="s">
        <v>1112</v>
      </c>
      <c r="D139" s="29" t="s">
        <v>1207</v>
      </c>
      <c r="E139" s="31" t="s">
        <v>1201</v>
      </c>
      <c r="F139" s="32" t="s">
        <v>1206</v>
      </c>
      <c r="G139" s="23">
        <v>1</v>
      </c>
      <c r="H139" s="33">
        <v>4545652353686</v>
      </c>
      <c r="I139" s="25">
        <v>32000</v>
      </c>
      <c r="J139" s="31" t="s">
        <v>1090</v>
      </c>
      <c r="K139" s="25">
        <v>284000</v>
      </c>
      <c r="L139" s="25">
        <v>284000</v>
      </c>
      <c r="M139" s="25">
        <v>284000</v>
      </c>
      <c r="N139" s="25">
        <v>270000</v>
      </c>
      <c r="O139" s="34" t="s">
        <v>1199</v>
      </c>
      <c r="P139" s="93" t="s">
        <v>967</v>
      </c>
      <c r="Q139" s="27">
        <v>32835000</v>
      </c>
      <c r="R139" s="27" t="s">
        <v>34</v>
      </c>
      <c r="S139" s="27" t="s">
        <v>937</v>
      </c>
      <c r="T139" s="27"/>
      <c r="U139" s="29"/>
    </row>
    <row r="140" spans="1:21" ht="15" customHeight="1">
      <c r="A140" s="29" t="s">
        <v>1208</v>
      </c>
      <c r="B140" s="20" t="s">
        <v>1111</v>
      </c>
      <c r="C140" s="20" t="s">
        <v>1112</v>
      </c>
      <c r="D140" s="29" t="s">
        <v>1208</v>
      </c>
      <c r="E140" s="31" t="s">
        <v>1197</v>
      </c>
      <c r="F140" s="32" t="s">
        <v>1209</v>
      </c>
      <c r="G140" s="23">
        <v>1</v>
      </c>
      <c r="H140" s="33">
        <v>4545652353723</v>
      </c>
      <c r="I140" s="25">
        <v>32000</v>
      </c>
      <c r="J140" s="31" t="s">
        <v>1090</v>
      </c>
      <c r="K140" s="25">
        <v>284000</v>
      </c>
      <c r="L140" s="25">
        <v>284000</v>
      </c>
      <c r="M140" s="25">
        <v>284000</v>
      </c>
      <c r="N140" s="25">
        <v>270000</v>
      </c>
      <c r="O140" s="34" t="s">
        <v>1199</v>
      </c>
      <c r="P140" s="93" t="s">
        <v>967</v>
      </c>
      <c r="Q140" s="27">
        <v>32835000</v>
      </c>
      <c r="R140" s="27" t="s">
        <v>34</v>
      </c>
      <c r="S140" s="27" t="s">
        <v>937</v>
      </c>
      <c r="T140" s="27"/>
      <c r="U140" s="29"/>
    </row>
    <row r="141" spans="1:21" ht="15" customHeight="1">
      <c r="A141" s="29" t="s">
        <v>1210</v>
      </c>
      <c r="B141" s="20" t="s">
        <v>1111</v>
      </c>
      <c r="C141" s="20" t="s">
        <v>1112</v>
      </c>
      <c r="D141" s="29" t="s">
        <v>1210</v>
      </c>
      <c r="E141" s="31" t="s">
        <v>1201</v>
      </c>
      <c r="F141" s="32" t="s">
        <v>1209</v>
      </c>
      <c r="G141" s="23">
        <v>1</v>
      </c>
      <c r="H141" s="33">
        <v>4545652353679</v>
      </c>
      <c r="I141" s="25">
        <v>32000</v>
      </c>
      <c r="J141" s="31" t="s">
        <v>1090</v>
      </c>
      <c r="K141" s="25">
        <v>284000</v>
      </c>
      <c r="L141" s="25">
        <v>284000</v>
      </c>
      <c r="M141" s="25">
        <v>284000</v>
      </c>
      <c r="N141" s="25">
        <v>270000</v>
      </c>
      <c r="O141" s="34" t="s">
        <v>1199</v>
      </c>
      <c r="P141" s="93" t="s">
        <v>967</v>
      </c>
      <c r="Q141" s="27">
        <v>32835000</v>
      </c>
      <c r="R141" s="27" t="s">
        <v>34</v>
      </c>
      <c r="S141" s="27" t="s">
        <v>937</v>
      </c>
      <c r="T141" s="27"/>
      <c r="U141" s="29"/>
    </row>
    <row r="142" spans="1:21" ht="15" customHeight="1">
      <c r="A142" s="29" t="s">
        <v>1211</v>
      </c>
      <c r="B142" s="20" t="s">
        <v>1111</v>
      </c>
      <c r="C142" s="20" t="s">
        <v>1112</v>
      </c>
      <c r="D142" s="29" t="s">
        <v>1211</v>
      </c>
      <c r="E142" s="31" t="s">
        <v>1197</v>
      </c>
      <c r="F142" s="32" t="s">
        <v>1212</v>
      </c>
      <c r="G142" s="23">
        <v>1</v>
      </c>
      <c r="H142" s="33">
        <v>4545652353716</v>
      </c>
      <c r="I142" s="25">
        <v>32000</v>
      </c>
      <c r="J142" s="31" t="s">
        <v>1090</v>
      </c>
      <c r="K142" s="25">
        <v>284000</v>
      </c>
      <c r="L142" s="25">
        <v>284000</v>
      </c>
      <c r="M142" s="25">
        <v>284000</v>
      </c>
      <c r="N142" s="25">
        <v>270000</v>
      </c>
      <c r="O142" s="34" t="s">
        <v>1199</v>
      </c>
      <c r="P142" s="93" t="s">
        <v>967</v>
      </c>
      <c r="Q142" s="27">
        <v>32835000</v>
      </c>
      <c r="R142" s="27" t="s">
        <v>34</v>
      </c>
      <c r="S142" s="27" t="s">
        <v>937</v>
      </c>
      <c r="T142" s="27"/>
      <c r="U142" s="29"/>
    </row>
    <row r="143" spans="1:21" ht="15" customHeight="1">
      <c r="A143" s="29" t="s">
        <v>1213</v>
      </c>
      <c r="B143" s="20" t="s">
        <v>1111</v>
      </c>
      <c r="C143" s="20" t="s">
        <v>1112</v>
      </c>
      <c r="D143" s="29" t="s">
        <v>1213</v>
      </c>
      <c r="E143" s="31" t="s">
        <v>1201</v>
      </c>
      <c r="F143" s="32" t="s">
        <v>1212</v>
      </c>
      <c r="G143" s="23">
        <v>1</v>
      </c>
      <c r="H143" s="33">
        <v>4545652353662</v>
      </c>
      <c r="I143" s="25">
        <v>32000</v>
      </c>
      <c r="J143" s="31" t="s">
        <v>1090</v>
      </c>
      <c r="K143" s="25">
        <v>284000</v>
      </c>
      <c r="L143" s="25">
        <v>284000</v>
      </c>
      <c r="M143" s="25">
        <v>284000</v>
      </c>
      <c r="N143" s="25">
        <v>270000</v>
      </c>
      <c r="O143" s="34" t="s">
        <v>1199</v>
      </c>
      <c r="P143" s="93" t="s">
        <v>967</v>
      </c>
      <c r="Q143" s="27">
        <v>32835000</v>
      </c>
      <c r="R143" s="27" t="s">
        <v>34</v>
      </c>
      <c r="S143" s="27" t="s">
        <v>937</v>
      </c>
      <c r="T143" s="27"/>
      <c r="U143" s="29"/>
    </row>
    <row r="144" spans="1:21" ht="15" customHeight="1">
      <c r="A144" s="23" t="s">
        <v>1214</v>
      </c>
      <c r="B144" s="40" t="s">
        <v>1111</v>
      </c>
      <c r="C144" s="20" t="s">
        <v>1112</v>
      </c>
      <c r="D144" s="23" t="s">
        <v>1214</v>
      </c>
      <c r="E144" s="20" t="s">
        <v>1180</v>
      </c>
      <c r="F144" s="34" t="s">
        <v>1215</v>
      </c>
      <c r="G144" s="23">
        <v>1</v>
      </c>
      <c r="H144" s="41">
        <v>4545652741414</v>
      </c>
      <c r="I144" s="25">
        <v>4000</v>
      </c>
      <c r="J144" s="21" t="s">
        <v>1090</v>
      </c>
      <c r="K144" s="25">
        <v>284000</v>
      </c>
      <c r="L144" s="25">
        <v>284000</v>
      </c>
      <c r="M144" s="25">
        <v>284000</v>
      </c>
      <c r="N144" s="25">
        <v>270000</v>
      </c>
      <c r="O144" s="34" t="s">
        <v>1115</v>
      </c>
      <c r="P144" s="93" t="s">
        <v>967</v>
      </c>
      <c r="Q144" s="23">
        <v>32835000</v>
      </c>
      <c r="R144" s="23" t="s">
        <v>34</v>
      </c>
      <c r="S144" s="27" t="s">
        <v>35</v>
      </c>
      <c r="T144" s="28"/>
      <c r="U144" s="23"/>
    </row>
    <row r="145" spans="1:21" ht="15" customHeight="1">
      <c r="A145" s="23" t="s">
        <v>1216</v>
      </c>
      <c r="B145" s="40" t="s">
        <v>1111</v>
      </c>
      <c r="C145" s="20" t="s">
        <v>1112</v>
      </c>
      <c r="D145" s="23" t="s">
        <v>1216</v>
      </c>
      <c r="E145" s="20" t="s">
        <v>1180</v>
      </c>
      <c r="F145" s="34" t="s">
        <v>1217</v>
      </c>
      <c r="G145" s="23">
        <v>1</v>
      </c>
      <c r="H145" s="41">
        <v>4545652741360</v>
      </c>
      <c r="I145" s="25">
        <v>4000</v>
      </c>
      <c r="J145" s="21" t="s">
        <v>1090</v>
      </c>
      <c r="K145" s="25">
        <v>284000</v>
      </c>
      <c r="L145" s="25">
        <v>284000</v>
      </c>
      <c r="M145" s="25">
        <v>284000</v>
      </c>
      <c r="N145" s="25">
        <v>270000</v>
      </c>
      <c r="O145" s="34" t="s">
        <v>1115</v>
      </c>
      <c r="P145" s="93" t="s">
        <v>967</v>
      </c>
      <c r="Q145" s="23">
        <v>32835000</v>
      </c>
      <c r="R145" s="23" t="s">
        <v>34</v>
      </c>
      <c r="S145" s="27" t="s">
        <v>35</v>
      </c>
      <c r="T145" s="28"/>
      <c r="U145" s="23"/>
    </row>
    <row r="146" spans="1:21" ht="15" customHeight="1">
      <c r="A146" s="23" t="s">
        <v>1218</v>
      </c>
      <c r="B146" s="40" t="s">
        <v>1111</v>
      </c>
      <c r="C146" s="20" t="s">
        <v>1112</v>
      </c>
      <c r="D146" s="23" t="s">
        <v>1218</v>
      </c>
      <c r="E146" s="20" t="s">
        <v>1120</v>
      </c>
      <c r="F146" s="34" t="s">
        <v>1219</v>
      </c>
      <c r="G146" s="23">
        <v>1</v>
      </c>
      <c r="H146" s="41">
        <v>4545652741315</v>
      </c>
      <c r="I146" s="25">
        <v>4000</v>
      </c>
      <c r="J146" s="21" t="s">
        <v>1090</v>
      </c>
      <c r="K146" s="25">
        <v>284000</v>
      </c>
      <c r="L146" s="25">
        <v>284000</v>
      </c>
      <c r="M146" s="25">
        <v>284000</v>
      </c>
      <c r="N146" s="25">
        <v>270000</v>
      </c>
      <c r="O146" s="34" t="s">
        <v>1115</v>
      </c>
      <c r="P146" s="93" t="s">
        <v>967</v>
      </c>
      <c r="Q146" s="23">
        <v>32835000</v>
      </c>
      <c r="R146" s="23" t="s">
        <v>34</v>
      </c>
      <c r="S146" s="27" t="s">
        <v>35</v>
      </c>
      <c r="T146" s="28"/>
      <c r="U146" s="23"/>
    </row>
    <row r="147" spans="1:21" ht="15" customHeight="1">
      <c r="A147" s="29" t="s">
        <v>1220</v>
      </c>
      <c r="B147" s="20" t="s">
        <v>1111</v>
      </c>
      <c r="C147" s="20" t="s">
        <v>1112</v>
      </c>
      <c r="D147" s="29" t="s">
        <v>1220</v>
      </c>
      <c r="E147" s="31" t="s">
        <v>1221</v>
      </c>
      <c r="F147" s="32" t="s">
        <v>1222</v>
      </c>
      <c r="G147" s="23">
        <v>1</v>
      </c>
      <c r="H147" s="33">
        <v>4545652353235</v>
      </c>
      <c r="I147" s="25">
        <v>266000</v>
      </c>
      <c r="J147" s="39" t="s">
        <v>1090</v>
      </c>
      <c r="K147" s="25">
        <v>284000</v>
      </c>
      <c r="L147" s="25">
        <v>284000</v>
      </c>
      <c r="M147" s="25">
        <v>284000</v>
      </c>
      <c r="N147" s="25">
        <v>270000</v>
      </c>
      <c r="O147" s="20" t="s">
        <v>1223</v>
      </c>
      <c r="P147" s="93" t="s">
        <v>967</v>
      </c>
      <c r="Q147" s="27">
        <v>32835000</v>
      </c>
      <c r="R147" s="27" t="s">
        <v>34</v>
      </c>
      <c r="S147" s="27" t="s">
        <v>937</v>
      </c>
      <c r="T147" s="27"/>
      <c r="U147" s="29"/>
    </row>
    <row r="148" spans="1:21" ht="15" customHeight="1">
      <c r="A148" s="29" t="s">
        <v>1224</v>
      </c>
      <c r="B148" s="20" t="s">
        <v>1111</v>
      </c>
      <c r="C148" s="20" t="s">
        <v>1112</v>
      </c>
      <c r="D148" s="29" t="s">
        <v>1224</v>
      </c>
      <c r="E148" s="31" t="s">
        <v>1221</v>
      </c>
      <c r="F148" s="32" t="s">
        <v>1225</v>
      </c>
      <c r="G148" s="23">
        <v>1</v>
      </c>
      <c r="H148" s="33">
        <v>4545652353228</v>
      </c>
      <c r="I148" s="25">
        <v>266000</v>
      </c>
      <c r="J148" s="39" t="s">
        <v>1090</v>
      </c>
      <c r="K148" s="25">
        <v>284000</v>
      </c>
      <c r="L148" s="25">
        <v>284000</v>
      </c>
      <c r="M148" s="25">
        <v>284000</v>
      </c>
      <c r="N148" s="25">
        <v>270000</v>
      </c>
      <c r="O148" s="20" t="s">
        <v>1223</v>
      </c>
      <c r="P148" s="93" t="s">
        <v>967</v>
      </c>
      <c r="Q148" s="27">
        <v>32835000</v>
      </c>
      <c r="R148" s="27" t="s">
        <v>34</v>
      </c>
      <c r="S148" s="27" t="s">
        <v>937</v>
      </c>
      <c r="T148" s="27"/>
      <c r="U148" s="29"/>
    </row>
    <row r="149" spans="1:21" ht="15" customHeight="1">
      <c r="A149" s="29" t="s">
        <v>1226</v>
      </c>
      <c r="B149" s="20" t="s">
        <v>1111</v>
      </c>
      <c r="C149" s="20" t="s">
        <v>1112</v>
      </c>
      <c r="D149" s="29" t="s">
        <v>1226</v>
      </c>
      <c r="E149" s="31" t="s">
        <v>1227</v>
      </c>
      <c r="F149" s="32" t="s">
        <v>1228</v>
      </c>
      <c r="G149" s="23">
        <v>1</v>
      </c>
      <c r="H149" s="33">
        <v>4545652353273</v>
      </c>
      <c r="I149" s="25">
        <v>266000</v>
      </c>
      <c r="J149" s="39" t="s">
        <v>1090</v>
      </c>
      <c r="K149" s="25">
        <v>284000</v>
      </c>
      <c r="L149" s="25">
        <v>284000</v>
      </c>
      <c r="M149" s="25">
        <v>284000</v>
      </c>
      <c r="N149" s="25">
        <v>270000</v>
      </c>
      <c r="O149" s="20" t="s">
        <v>1223</v>
      </c>
      <c r="P149" s="93" t="s">
        <v>967</v>
      </c>
      <c r="Q149" s="27">
        <v>32835000</v>
      </c>
      <c r="R149" s="27" t="s">
        <v>34</v>
      </c>
      <c r="S149" s="27" t="s">
        <v>937</v>
      </c>
      <c r="T149" s="27"/>
      <c r="U149" s="29"/>
    </row>
    <row r="150" spans="1:21" ht="15" customHeight="1">
      <c r="A150" s="29" t="s">
        <v>1229</v>
      </c>
      <c r="B150" s="20" t="s">
        <v>1111</v>
      </c>
      <c r="C150" s="20" t="s">
        <v>1112</v>
      </c>
      <c r="D150" s="29" t="s">
        <v>1229</v>
      </c>
      <c r="E150" s="31" t="s">
        <v>1221</v>
      </c>
      <c r="F150" s="32" t="s">
        <v>1228</v>
      </c>
      <c r="G150" s="23">
        <v>1</v>
      </c>
      <c r="H150" s="33">
        <v>4545652353211</v>
      </c>
      <c r="I150" s="25">
        <v>266000</v>
      </c>
      <c r="J150" s="39" t="s">
        <v>1090</v>
      </c>
      <c r="K150" s="25">
        <v>284000</v>
      </c>
      <c r="L150" s="25">
        <v>284000</v>
      </c>
      <c r="M150" s="25">
        <v>284000</v>
      </c>
      <c r="N150" s="25">
        <v>270000</v>
      </c>
      <c r="O150" s="20" t="s">
        <v>1223</v>
      </c>
      <c r="P150" s="93" t="s">
        <v>967</v>
      </c>
      <c r="Q150" s="27">
        <v>32835000</v>
      </c>
      <c r="R150" s="27" t="s">
        <v>34</v>
      </c>
      <c r="S150" s="27" t="s">
        <v>937</v>
      </c>
      <c r="T150" s="27"/>
      <c r="U150" s="29"/>
    </row>
    <row r="151" spans="1:21" ht="15" customHeight="1">
      <c r="A151" s="29" t="s">
        <v>1230</v>
      </c>
      <c r="B151" s="20" t="s">
        <v>1111</v>
      </c>
      <c r="C151" s="20" t="s">
        <v>1112</v>
      </c>
      <c r="D151" s="29" t="s">
        <v>1230</v>
      </c>
      <c r="E151" s="31" t="s">
        <v>1227</v>
      </c>
      <c r="F151" s="32" t="s">
        <v>1231</v>
      </c>
      <c r="G151" s="23">
        <v>1</v>
      </c>
      <c r="H151" s="33">
        <v>4545652353266</v>
      </c>
      <c r="I151" s="25">
        <v>266000</v>
      </c>
      <c r="J151" s="39" t="s">
        <v>1090</v>
      </c>
      <c r="K151" s="25">
        <v>284000</v>
      </c>
      <c r="L151" s="25">
        <v>284000</v>
      </c>
      <c r="M151" s="25">
        <v>284000</v>
      </c>
      <c r="N151" s="25">
        <v>270000</v>
      </c>
      <c r="O151" s="20" t="s">
        <v>1223</v>
      </c>
      <c r="P151" s="93" t="s">
        <v>967</v>
      </c>
      <c r="Q151" s="27">
        <v>32835000</v>
      </c>
      <c r="R151" s="27" t="s">
        <v>34</v>
      </c>
      <c r="S151" s="27" t="s">
        <v>937</v>
      </c>
      <c r="T151" s="27"/>
      <c r="U151" s="29"/>
    </row>
    <row r="152" spans="1:21" ht="15" customHeight="1">
      <c r="A152" s="29" t="s">
        <v>1232</v>
      </c>
      <c r="B152" s="20" t="s">
        <v>1111</v>
      </c>
      <c r="C152" s="20" t="s">
        <v>1112</v>
      </c>
      <c r="D152" s="29" t="s">
        <v>1232</v>
      </c>
      <c r="E152" s="31" t="s">
        <v>1221</v>
      </c>
      <c r="F152" s="32" t="s">
        <v>1231</v>
      </c>
      <c r="G152" s="23">
        <v>1</v>
      </c>
      <c r="H152" s="33">
        <v>4545652353204</v>
      </c>
      <c r="I152" s="25">
        <v>266000</v>
      </c>
      <c r="J152" s="39" t="s">
        <v>1090</v>
      </c>
      <c r="K152" s="25">
        <v>284000</v>
      </c>
      <c r="L152" s="25">
        <v>284000</v>
      </c>
      <c r="M152" s="25">
        <v>284000</v>
      </c>
      <c r="N152" s="25">
        <v>270000</v>
      </c>
      <c r="O152" s="20" t="s">
        <v>1223</v>
      </c>
      <c r="P152" s="93" t="s">
        <v>967</v>
      </c>
      <c r="Q152" s="27">
        <v>32835000</v>
      </c>
      <c r="R152" s="27" t="s">
        <v>34</v>
      </c>
      <c r="S152" s="27" t="s">
        <v>937</v>
      </c>
      <c r="T152" s="27"/>
      <c r="U152" s="29"/>
    </row>
    <row r="153" spans="1:21" ht="15" customHeight="1">
      <c r="A153" s="29" t="s">
        <v>1233</v>
      </c>
      <c r="B153" s="20" t="s">
        <v>1111</v>
      </c>
      <c r="C153" s="20" t="s">
        <v>1112</v>
      </c>
      <c r="D153" s="29" t="s">
        <v>1233</v>
      </c>
      <c r="E153" s="31" t="s">
        <v>1227</v>
      </c>
      <c r="F153" s="32" t="s">
        <v>1234</v>
      </c>
      <c r="G153" s="23">
        <v>1</v>
      </c>
      <c r="H153" s="33">
        <v>4545652353259</v>
      </c>
      <c r="I153" s="25">
        <v>266000</v>
      </c>
      <c r="J153" s="39" t="s">
        <v>1090</v>
      </c>
      <c r="K153" s="25">
        <v>284000</v>
      </c>
      <c r="L153" s="25">
        <v>284000</v>
      </c>
      <c r="M153" s="25">
        <v>284000</v>
      </c>
      <c r="N153" s="25">
        <v>270000</v>
      </c>
      <c r="O153" s="20" t="s">
        <v>1223</v>
      </c>
      <c r="P153" s="93" t="s">
        <v>967</v>
      </c>
      <c r="Q153" s="27">
        <v>32835000</v>
      </c>
      <c r="R153" s="27" t="s">
        <v>34</v>
      </c>
      <c r="S153" s="27" t="s">
        <v>937</v>
      </c>
      <c r="T153" s="27"/>
      <c r="U153" s="29"/>
    </row>
    <row r="154" spans="1:21" ht="15" customHeight="1">
      <c r="A154" s="29" t="s">
        <v>1235</v>
      </c>
      <c r="B154" s="20" t="s">
        <v>1111</v>
      </c>
      <c r="C154" s="20" t="s">
        <v>1112</v>
      </c>
      <c r="D154" s="29" t="s">
        <v>1235</v>
      </c>
      <c r="E154" s="31" t="s">
        <v>1221</v>
      </c>
      <c r="F154" s="32" t="s">
        <v>1234</v>
      </c>
      <c r="G154" s="23">
        <v>1</v>
      </c>
      <c r="H154" s="33">
        <v>4545652353198</v>
      </c>
      <c r="I154" s="25">
        <v>266000</v>
      </c>
      <c r="J154" s="39" t="s">
        <v>1090</v>
      </c>
      <c r="K154" s="25">
        <v>284000</v>
      </c>
      <c r="L154" s="25">
        <v>284000</v>
      </c>
      <c r="M154" s="25">
        <v>284000</v>
      </c>
      <c r="N154" s="25">
        <v>270000</v>
      </c>
      <c r="O154" s="20" t="s">
        <v>1223</v>
      </c>
      <c r="P154" s="93" t="s">
        <v>967</v>
      </c>
      <c r="Q154" s="27">
        <v>32835000</v>
      </c>
      <c r="R154" s="27" t="s">
        <v>34</v>
      </c>
      <c r="S154" s="27" t="s">
        <v>937</v>
      </c>
      <c r="T154" s="27"/>
      <c r="U154" s="29"/>
    </row>
    <row r="155" spans="1:21" ht="15" customHeight="1">
      <c r="A155" s="29" t="s">
        <v>1236</v>
      </c>
      <c r="B155" s="20" t="s">
        <v>1111</v>
      </c>
      <c r="C155" s="20" t="s">
        <v>1112</v>
      </c>
      <c r="D155" s="29" t="s">
        <v>1236</v>
      </c>
      <c r="E155" s="31" t="s">
        <v>1227</v>
      </c>
      <c r="F155" s="32" t="s">
        <v>1237</v>
      </c>
      <c r="G155" s="23">
        <v>1</v>
      </c>
      <c r="H155" s="33">
        <v>4545652353242</v>
      </c>
      <c r="I155" s="25">
        <v>266000</v>
      </c>
      <c r="J155" s="39" t="s">
        <v>1090</v>
      </c>
      <c r="K155" s="25">
        <v>284000</v>
      </c>
      <c r="L155" s="25">
        <v>284000</v>
      </c>
      <c r="M155" s="25">
        <v>284000</v>
      </c>
      <c r="N155" s="25">
        <v>270000</v>
      </c>
      <c r="O155" s="20" t="s">
        <v>1223</v>
      </c>
      <c r="P155" s="93" t="s">
        <v>967</v>
      </c>
      <c r="Q155" s="27">
        <v>32835000</v>
      </c>
      <c r="R155" s="27" t="s">
        <v>34</v>
      </c>
      <c r="S155" s="27" t="s">
        <v>937</v>
      </c>
      <c r="T155" s="27"/>
      <c r="U155" s="29"/>
    </row>
    <row r="156" spans="1:21" ht="15" customHeight="1">
      <c r="A156" s="29" t="s">
        <v>1238</v>
      </c>
      <c r="B156" s="20" t="s">
        <v>1111</v>
      </c>
      <c r="C156" s="20" t="s">
        <v>1112</v>
      </c>
      <c r="D156" s="29" t="s">
        <v>1238</v>
      </c>
      <c r="E156" s="31" t="s">
        <v>1221</v>
      </c>
      <c r="F156" s="32" t="s">
        <v>1237</v>
      </c>
      <c r="G156" s="23">
        <v>1</v>
      </c>
      <c r="H156" s="33">
        <v>4545652353181</v>
      </c>
      <c r="I156" s="25">
        <v>266000</v>
      </c>
      <c r="J156" s="39" t="s">
        <v>1090</v>
      </c>
      <c r="K156" s="25">
        <v>284000</v>
      </c>
      <c r="L156" s="25">
        <v>284000</v>
      </c>
      <c r="M156" s="25">
        <v>284000</v>
      </c>
      <c r="N156" s="25">
        <v>270000</v>
      </c>
      <c r="O156" s="20" t="s">
        <v>1223</v>
      </c>
      <c r="P156" s="93" t="s">
        <v>967</v>
      </c>
      <c r="Q156" s="27">
        <v>32835000</v>
      </c>
      <c r="R156" s="27" t="s">
        <v>34</v>
      </c>
      <c r="S156" s="27" t="s">
        <v>937</v>
      </c>
      <c r="T156" s="27"/>
      <c r="U156" s="29"/>
    </row>
    <row r="157" spans="1:21" ht="15" customHeight="1">
      <c r="A157" s="27">
        <v>255589000</v>
      </c>
      <c r="B157" s="20" t="s">
        <v>912</v>
      </c>
      <c r="C157" s="20" t="s">
        <v>913</v>
      </c>
      <c r="D157" s="27">
        <v>255589000</v>
      </c>
      <c r="E157" s="21" t="s">
        <v>1239</v>
      </c>
      <c r="F157" s="34"/>
      <c r="G157" s="27">
        <v>1</v>
      </c>
      <c r="H157" s="46">
        <v>4545652721751</v>
      </c>
      <c r="I157" s="25">
        <v>13200</v>
      </c>
      <c r="J157" s="31"/>
      <c r="K157" s="31" t="s">
        <v>23</v>
      </c>
      <c r="L157" s="31" t="s">
        <v>23</v>
      </c>
      <c r="M157" s="31" t="s">
        <v>23</v>
      </c>
      <c r="N157" s="31" t="s">
        <v>23</v>
      </c>
      <c r="O157" s="20"/>
      <c r="P157" s="93"/>
      <c r="Q157" s="27">
        <v>70964012</v>
      </c>
      <c r="R157" s="27" t="s">
        <v>94</v>
      </c>
      <c r="S157" s="27" t="s">
        <v>95</v>
      </c>
      <c r="T157" s="28"/>
      <c r="U157" s="18"/>
    </row>
    <row r="158" spans="1:21" ht="15" customHeight="1">
      <c r="A158" s="23">
        <v>250010756</v>
      </c>
      <c r="B158" s="40" t="s">
        <v>1240</v>
      </c>
      <c r="C158" s="20" t="s">
        <v>1241</v>
      </c>
      <c r="D158" s="23">
        <v>250010756</v>
      </c>
      <c r="E158" s="20" t="s">
        <v>1242</v>
      </c>
      <c r="F158" s="34" t="s">
        <v>1243</v>
      </c>
      <c r="G158" s="23">
        <v>1</v>
      </c>
      <c r="H158" s="78">
        <v>4545652744194</v>
      </c>
      <c r="I158" s="25">
        <v>30800.000000000004</v>
      </c>
      <c r="J158" s="18" t="s">
        <v>641</v>
      </c>
      <c r="K158" s="25" t="s">
        <v>23</v>
      </c>
      <c r="L158" s="25" t="s">
        <v>23</v>
      </c>
      <c r="M158" s="25" t="s">
        <v>23</v>
      </c>
      <c r="N158" s="31" t="s">
        <v>23</v>
      </c>
      <c r="O158" s="34"/>
      <c r="P158" s="93"/>
      <c r="Q158" s="23" t="s">
        <v>1244</v>
      </c>
      <c r="R158" s="23" t="s">
        <v>94</v>
      </c>
      <c r="S158" s="27" t="s">
        <v>95</v>
      </c>
      <c r="T158" s="28"/>
      <c r="U158" s="23"/>
    </row>
    <row r="159" spans="1:21" ht="15" customHeight="1">
      <c r="A159" s="23">
        <v>250010755</v>
      </c>
      <c r="B159" s="40" t="s">
        <v>1240</v>
      </c>
      <c r="C159" s="20" t="s">
        <v>1241</v>
      </c>
      <c r="D159" s="23">
        <v>250010755</v>
      </c>
      <c r="E159" s="20" t="s">
        <v>1242</v>
      </c>
      <c r="F159" s="34" t="s">
        <v>1245</v>
      </c>
      <c r="G159" s="23">
        <v>1</v>
      </c>
      <c r="H159" s="78">
        <v>4545652744187</v>
      </c>
      <c r="I159" s="25">
        <v>30800.000000000004</v>
      </c>
      <c r="J159" s="18" t="s">
        <v>641</v>
      </c>
      <c r="K159" s="25" t="s">
        <v>23</v>
      </c>
      <c r="L159" s="25" t="s">
        <v>23</v>
      </c>
      <c r="M159" s="25" t="s">
        <v>23</v>
      </c>
      <c r="N159" s="31" t="s">
        <v>23</v>
      </c>
      <c r="O159" s="34"/>
      <c r="P159" s="93"/>
      <c r="Q159" s="23" t="s">
        <v>1244</v>
      </c>
      <c r="R159" s="23" t="s">
        <v>94</v>
      </c>
      <c r="S159" s="27" t="s">
        <v>95</v>
      </c>
      <c r="T159" s="28"/>
      <c r="U159" s="23"/>
    </row>
    <row r="160" spans="1:21" ht="15" customHeight="1">
      <c r="A160" s="23">
        <v>250010754</v>
      </c>
      <c r="B160" s="40" t="s">
        <v>1240</v>
      </c>
      <c r="C160" s="20" t="s">
        <v>1241</v>
      </c>
      <c r="D160" s="23">
        <v>250010754</v>
      </c>
      <c r="E160" s="20" t="s">
        <v>1242</v>
      </c>
      <c r="F160" s="34" t="s">
        <v>1246</v>
      </c>
      <c r="G160" s="23">
        <v>1</v>
      </c>
      <c r="H160" s="78">
        <v>4545652744170</v>
      </c>
      <c r="I160" s="25">
        <v>30800.000000000004</v>
      </c>
      <c r="J160" s="18" t="s">
        <v>641</v>
      </c>
      <c r="K160" s="25" t="s">
        <v>23</v>
      </c>
      <c r="L160" s="25" t="s">
        <v>23</v>
      </c>
      <c r="M160" s="25" t="s">
        <v>23</v>
      </c>
      <c r="N160" s="31" t="s">
        <v>23</v>
      </c>
      <c r="O160" s="34"/>
      <c r="P160" s="93"/>
      <c r="Q160" s="23" t="s">
        <v>1244</v>
      </c>
      <c r="R160" s="23" t="s">
        <v>94</v>
      </c>
      <c r="S160" s="27" t="s">
        <v>95</v>
      </c>
      <c r="T160" s="28"/>
      <c r="U160" s="23"/>
    </row>
    <row r="161" spans="1:21" ht="15" customHeight="1">
      <c r="A161" s="23">
        <v>250010753</v>
      </c>
      <c r="B161" s="40" t="s">
        <v>1240</v>
      </c>
      <c r="C161" s="20" t="s">
        <v>1241</v>
      </c>
      <c r="D161" s="23">
        <v>250010753</v>
      </c>
      <c r="E161" s="20" t="s">
        <v>1242</v>
      </c>
      <c r="F161" s="34" t="s">
        <v>1247</v>
      </c>
      <c r="G161" s="23">
        <v>1</v>
      </c>
      <c r="H161" s="78">
        <v>4545652744163</v>
      </c>
      <c r="I161" s="25">
        <v>30800.000000000004</v>
      </c>
      <c r="J161" s="18" t="s">
        <v>641</v>
      </c>
      <c r="K161" s="25" t="s">
        <v>23</v>
      </c>
      <c r="L161" s="25" t="s">
        <v>23</v>
      </c>
      <c r="M161" s="25" t="s">
        <v>23</v>
      </c>
      <c r="N161" s="31" t="s">
        <v>23</v>
      </c>
      <c r="O161" s="34"/>
      <c r="P161" s="93"/>
      <c r="Q161" s="23" t="s">
        <v>1244</v>
      </c>
      <c r="R161" s="23" t="s">
        <v>94</v>
      </c>
      <c r="S161" s="27" t="s">
        <v>95</v>
      </c>
      <c r="T161" s="28"/>
      <c r="U161" s="23"/>
    </row>
    <row r="162" spans="1:21" ht="15" customHeight="1">
      <c r="A162" s="23">
        <v>250010752</v>
      </c>
      <c r="B162" s="40" t="s">
        <v>1240</v>
      </c>
      <c r="C162" s="20" t="s">
        <v>1241</v>
      </c>
      <c r="D162" s="23">
        <v>250010752</v>
      </c>
      <c r="E162" s="20" t="s">
        <v>1242</v>
      </c>
      <c r="F162" s="34" t="s">
        <v>1248</v>
      </c>
      <c r="G162" s="23">
        <v>1</v>
      </c>
      <c r="H162" s="78">
        <v>4545652744156</v>
      </c>
      <c r="I162" s="25">
        <v>30800.000000000004</v>
      </c>
      <c r="J162" s="18" t="s">
        <v>641</v>
      </c>
      <c r="K162" s="25" t="s">
        <v>23</v>
      </c>
      <c r="L162" s="25" t="s">
        <v>23</v>
      </c>
      <c r="M162" s="25" t="s">
        <v>23</v>
      </c>
      <c r="N162" s="31" t="s">
        <v>23</v>
      </c>
      <c r="O162" s="34"/>
      <c r="P162" s="93"/>
      <c r="Q162" s="23" t="s">
        <v>1244</v>
      </c>
      <c r="R162" s="23" t="s">
        <v>94</v>
      </c>
      <c r="S162" s="27" t="s">
        <v>95</v>
      </c>
      <c r="T162" s="28"/>
      <c r="U162" s="23"/>
    </row>
    <row r="163" spans="1:21" ht="15" customHeight="1">
      <c r="A163" s="23">
        <v>250010751</v>
      </c>
      <c r="B163" s="40" t="s">
        <v>1240</v>
      </c>
      <c r="C163" s="20" t="s">
        <v>1241</v>
      </c>
      <c r="D163" s="23">
        <v>250010751</v>
      </c>
      <c r="E163" s="20" t="s">
        <v>1242</v>
      </c>
      <c r="F163" s="34" t="s">
        <v>1249</v>
      </c>
      <c r="G163" s="23">
        <v>1</v>
      </c>
      <c r="H163" s="78">
        <v>4545652744149</v>
      </c>
      <c r="I163" s="25">
        <v>30800.000000000004</v>
      </c>
      <c r="J163" s="18" t="s">
        <v>641</v>
      </c>
      <c r="K163" s="25" t="s">
        <v>23</v>
      </c>
      <c r="L163" s="25" t="s">
        <v>23</v>
      </c>
      <c r="M163" s="25" t="s">
        <v>23</v>
      </c>
      <c r="N163" s="31" t="s">
        <v>23</v>
      </c>
      <c r="O163" s="34"/>
      <c r="P163" s="93"/>
      <c r="Q163" s="23" t="s">
        <v>1244</v>
      </c>
      <c r="R163" s="23" t="s">
        <v>94</v>
      </c>
      <c r="S163" s="27" t="s">
        <v>95</v>
      </c>
      <c r="T163" s="28"/>
      <c r="U163" s="23"/>
    </row>
    <row r="164" spans="1:21" ht="15" customHeight="1">
      <c r="A164" s="23">
        <v>250010750</v>
      </c>
      <c r="B164" s="40" t="s">
        <v>1240</v>
      </c>
      <c r="C164" s="20" t="s">
        <v>1241</v>
      </c>
      <c r="D164" s="23">
        <v>250010750</v>
      </c>
      <c r="E164" s="20" t="s">
        <v>1242</v>
      </c>
      <c r="F164" s="34" t="s">
        <v>1250</v>
      </c>
      <c r="G164" s="23">
        <v>1</v>
      </c>
      <c r="H164" s="78">
        <v>4545652744132</v>
      </c>
      <c r="I164" s="25">
        <v>30800.000000000004</v>
      </c>
      <c r="J164" s="18" t="s">
        <v>641</v>
      </c>
      <c r="K164" s="25" t="s">
        <v>23</v>
      </c>
      <c r="L164" s="25" t="s">
        <v>23</v>
      </c>
      <c r="M164" s="25" t="s">
        <v>23</v>
      </c>
      <c r="N164" s="31" t="s">
        <v>23</v>
      </c>
      <c r="O164" s="34"/>
      <c r="P164" s="93"/>
      <c r="Q164" s="23" t="s">
        <v>1244</v>
      </c>
      <c r="R164" s="23" t="s">
        <v>94</v>
      </c>
      <c r="S164" s="27" t="s">
        <v>95</v>
      </c>
      <c r="T164" s="28"/>
      <c r="U164" s="23"/>
    </row>
    <row r="165" spans="1:21" ht="15" customHeight="1">
      <c r="A165" s="27">
        <v>230796000</v>
      </c>
      <c r="B165" s="20" t="s">
        <v>912</v>
      </c>
      <c r="C165" s="20" t="s">
        <v>913</v>
      </c>
      <c r="D165" s="27">
        <v>230796000</v>
      </c>
      <c r="E165" s="21" t="s">
        <v>1251</v>
      </c>
      <c r="F165" s="34"/>
      <c r="G165" s="27">
        <v>2</v>
      </c>
      <c r="H165" s="46">
        <v>4545652722512</v>
      </c>
      <c r="I165" s="25">
        <v>5000</v>
      </c>
      <c r="J165" s="31"/>
      <c r="K165" s="31" t="s">
        <v>23</v>
      </c>
      <c r="L165" s="31" t="s">
        <v>23</v>
      </c>
      <c r="M165" s="31" t="s">
        <v>23</v>
      </c>
      <c r="N165" s="31" t="s">
        <v>23</v>
      </c>
      <c r="O165" s="20"/>
      <c r="P165" s="93"/>
      <c r="Q165" s="27">
        <v>70964012</v>
      </c>
      <c r="R165" s="27" t="s">
        <v>94</v>
      </c>
      <c r="S165" s="27" t="s">
        <v>95</v>
      </c>
      <c r="T165" s="28"/>
      <c r="U165" s="18"/>
    </row>
    <row r="166" spans="1:21" ht="15" customHeight="1">
      <c r="A166" s="27">
        <v>230790005</v>
      </c>
      <c r="B166" s="20" t="s">
        <v>912</v>
      </c>
      <c r="C166" s="20" t="s">
        <v>913</v>
      </c>
      <c r="D166" s="27">
        <v>230790005</v>
      </c>
      <c r="E166" s="21" t="s">
        <v>1252</v>
      </c>
      <c r="F166" s="34"/>
      <c r="G166" s="27">
        <v>1</v>
      </c>
      <c r="H166" s="46">
        <v>4545652722499</v>
      </c>
      <c r="I166" s="25">
        <v>14500</v>
      </c>
      <c r="J166" s="31"/>
      <c r="K166" s="31" t="s">
        <v>23</v>
      </c>
      <c r="L166" s="31" t="s">
        <v>23</v>
      </c>
      <c r="M166" s="31" t="s">
        <v>23</v>
      </c>
      <c r="N166" s="31" t="s">
        <v>23</v>
      </c>
      <c r="O166" s="20"/>
      <c r="P166" s="93"/>
      <c r="Q166" s="27">
        <v>70964012</v>
      </c>
      <c r="R166" s="27" t="s">
        <v>94</v>
      </c>
      <c r="S166" s="27" t="s">
        <v>95</v>
      </c>
      <c r="T166" s="28"/>
      <c r="U166" s="18"/>
    </row>
    <row r="167" spans="1:21" ht="15" customHeight="1">
      <c r="A167" s="27">
        <v>230790004</v>
      </c>
      <c r="B167" s="20" t="s">
        <v>912</v>
      </c>
      <c r="C167" s="20" t="s">
        <v>913</v>
      </c>
      <c r="D167" s="27">
        <v>230790004</v>
      </c>
      <c r="E167" s="21" t="s">
        <v>1253</v>
      </c>
      <c r="F167" s="34"/>
      <c r="G167" s="27">
        <v>5</v>
      </c>
      <c r="H167" s="46">
        <v>4545652722505</v>
      </c>
      <c r="I167" s="25">
        <v>14500</v>
      </c>
      <c r="J167" s="31"/>
      <c r="K167" s="31" t="s">
        <v>23</v>
      </c>
      <c r="L167" s="31" t="s">
        <v>23</v>
      </c>
      <c r="M167" s="31" t="s">
        <v>23</v>
      </c>
      <c r="N167" s="31" t="s">
        <v>23</v>
      </c>
      <c r="O167" s="20"/>
      <c r="P167" s="93"/>
      <c r="Q167" s="27">
        <v>70964012</v>
      </c>
      <c r="R167" s="27" t="s">
        <v>94</v>
      </c>
      <c r="S167" s="27" t="s">
        <v>95</v>
      </c>
      <c r="T167" s="28"/>
      <c r="U167" s="18"/>
    </row>
    <row r="168" spans="1:21" ht="15" customHeight="1">
      <c r="A168" s="27">
        <v>230787004</v>
      </c>
      <c r="B168" s="20" t="s">
        <v>912</v>
      </c>
      <c r="C168" s="20" t="s">
        <v>913</v>
      </c>
      <c r="D168" s="27">
        <v>230787004</v>
      </c>
      <c r="E168" s="21" t="s">
        <v>1254</v>
      </c>
      <c r="F168" s="34"/>
      <c r="G168" s="27">
        <v>1</v>
      </c>
      <c r="H168" s="46">
        <v>4545652722383</v>
      </c>
      <c r="I168" s="25">
        <v>5000</v>
      </c>
      <c r="J168" s="31"/>
      <c r="K168" s="31" t="s">
        <v>23</v>
      </c>
      <c r="L168" s="31" t="s">
        <v>23</v>
      </c>
      <c r="M168" s="31" t="s">
        <v>23</v>
      </c>
      <c r="N168" s="31" t="s">
        <v>23</v>
      </c>
      <c r="O168" s="20"/>
      <c r="P168" s="93"/>
      <c r="Q168" s="27">
        <v>70964012</v>
      </c>
      <c r="R168" s="27" t="s">
        <v>94</v>
      </c>
      <c r="S168" s="27" t="s">
        <v>95</v>
      </c>
      <c r="T168" s="28"/>
      <c r="U168" s="18"/>
    </row>
    <row r="169" spans="1:21" ht="15" customHeight="1">
      <c r="A169" s="18">
        <v>223597001</v>
      </c>
      <c r="B169" s="20" t="s">
        <v>912</v>
      </c>
      <c r="C169" s="20" t="s">
        <v>913</v>
      </c>
      <c r="D169" s="18">
        <v>223597001</v>
      </c>
      <c r="E169" s="42" t="s">
        <v>1255</v>
      </c>
      <c r="F169" s="22"/>
      <c r="G169" s="23">
        <v>1</v>
      </c>
      <c r="H169" s="46">
        <v>4545652705287</v>
      </c>
      <c r="I169" s="25">
        <v>4500</v>
      </c>
      <c r="J169" s="31"/>
      <c r="K169" s="31" t="s">
        <v>23</v>
      </c>
      <c r="L169" s="31" t="s">
        <v>23</v>
      </c>
      <c r="M169" s="31" t="s">
        <v>23</v>
      </c>
      <c r="N169" s="31" t="s">
        <v>23</v>
      </c>
      <c r="O169" s="20"/>
      <c r="P169" s="93"/>
      <c r="Q169" s="27">
        <v>70964012</v>
      </c>
      <c r="R169" s="27" t="s">
        <v>94</v>
      </c>
      <c r="S169" s="27" t="s">
        <v>95</v>
      </c>
      <c r="T169" s="28"/>
      <c r="U169" s="18"/>
    </row>
    <row r="170" spans="1:21" ht="15" customHeight="1">
      <c r="A170" s="27">
        <v>223000019</v>
      </c>
      <c r="B170" s="20" t="s">
        <v>912</v>
      </c>
      <c r="C170" s="20" t="s">
        <v>913</v>
      </c>
      <c r="D170" s="27">
        <v>223000019</v>
      </c>
      <c r="E170" s="21" t="s">
        <v>1256</v>
      </c>
      <c r="F170" s="22"/>
      <c r="G170" s="27">
        <v>1</v>
      </c>
      <c r="H170" s="46">
        <v>4545652722390</v>
      </c>
      <c r="I170" s="25">
        <v>6600</v>
      </c>
      <c r="J170" s="31"/>
      <c r="K170" s="31" t="s">
        <v>23</v>
      </c>
      <c r="L170" s="31" t="s">
        <v>23</v>
      </c>
      <c r="M170" s="31" t="s">
        <v>23</v>
      </c>
      <c r="N170" s="31" t="s">
        <v>23</v>
      </c>
      <c r="O170" s="20"/>
      <c r="P170" s="93"/>
      <c r="Q170" s="27">
        <v>70964012</v>
      </c>
      <c r="R170" s="27" t="s">
        <v>94</v>
      </c>
      <c r="S170" s="27" t="s">
        <v>95</v>
      </c>
      <c r="T170" s="28"/>
      <c r="U170" s="18"/>
    </row>
    <row r="171" spans="1:21" ht="15" customHeight="1">
      <c r="A171" s="43">
        <v>140760015</v>
      </c>
      <c r="B171" s="20" t="s">
        <v>1257</v>
      </c>
      <c r="C171" s="20" t="s">
        <v>1258</v>
      </c>
      <c r="D171" s="43">
        <v>140760015</v>
      </c>
      <c r="E171" s="44" t="s">
        <v>1259</v>
      </c>
      <c r="F171" s="45" t="s">
        <v>1260</v>
      </c>
      <c r="G171" s="23">
        <v>1</v>
      </c>
      <c r="H171" s="46">
        <v>4545652726169</v>
      </c>
      <c r="I171" s="25">
        <v>166600</v>
      </c>
      <c r="J171" s="21" t="s">
        <v>1261</v>
      </c>
      <c r="K171" s="39">
        <v>167000</v>
      </c>
      <c r="L171" s="39">
        <v>167000</v>
      </c>
      <c r="M171" s="39">
        <v>167000</v>
      </c>
      <c r="N171" s="39">
        <v>167000</v>
      </c>
      <c r="O171" s="20"/>
      <c r="P171" s="93" t="s">
        <v>1262</v>
      </c>
      <c r="Q171" s="27">
        <v>35670000</v>
      </c>
      <c r="R171" s="27" t="s">
        <v>34</v>
      </c>
      <c r="S171" s="27" t="s">
        <v>937</v>
      </c>
      <c r="T171" s="27"/>
      <c r="U171" s="43"/>
    </row>
    <row r="172" spans="1:21" ht="15" customHeight="1">
      <c r="A172" s="43">
        <v>140760010</v>
      </c>
      <c r="B172" s="20" t="s">
        <v>1263</v>
      </c>
      <c r="C172" s="20" t="s">
        <v>1264</v>
      </c>
      <c r="D172" s="43">
        <v>140760010</v>
      </c>
      <c r="E172" s="44" t="s">
        <v>1259</v>
      </c>
      <c r="F172" s="45" t="s">
        <v>1231</v>
      </c>
      <c r="G172" s="23">
        <v>1</v>
      </c>
      <c r="H172" s="46">
        <v>4545652726152</v>
      </c>
      <c r="I172" s="25">
        <v>166600</v>
      </c>
      <c r="J172" s="21" t="s">
        <v>1261</v>
      </c>
      <c r="K172" s="39">
        <v>167000</v>
      </c>
      <c r="L172" s="39">
        <v>167000</v>
      </c>
      <c r="M172" s="39">
        <v>167000</v>
      </c>
      <c r="N172" s="39">
        <v>167000</v>
      </c>
      <c r="O172" s="20"/>
      <c r="P172" s="93" t="s">
        <v>1262</v>
      </c>
      <c r="Q172" s="27">
        <v>35670000</v>
      </c>
      <c r="R172" s="27" t="s">
        <v>34</v>
      </c>
      <c r="S172" s="27" t="s">
        <v>937</v>
      </c>
      <c r="T172" s="27"/>
      <c r="U172" s="43"/>
    </row>
    <row r="173" spans="1:21" ht="15" customHeight="1">
      <c r="A173" s="43">
        <v>130790048</v>
      </c>
      <c r="B173" s="20" t="s">
        <v>1263</v>
      </c>
      <c r="C173" s="20" t="s">
        <v>1258</v>
      </c>
      <c r="D173" s="43">
        <v>130790048</v>
      </c>
      <c r="E173" s="44" t="s">
        <v>1265</v>
      </c>
      <c r="F173" s="45" t="s">
        <v>1266</v>
      </c>
      <c r="G173" s="23">
        <v>1</v>
      </c>
      <c r="H173" s="46">
        <v>4545652724578</v>
      </c>
      <c r="I173" s="25">
        <v>100</v>
      </c>
      <c r="J173" s="21"/>
      <c r="K173" s="47" t="s">
        <v>641</v>
      </c>
      <c r="L173" s="47" t="s">
        <v>641</v>
      </c>
      <c r="M173" s="47" t="s">
        <v>641</v>
      </c>
      <c r="N173" s="47" t="s">
        <v>641</v>
      </c>
      <c r="O173" s="48"/>
      <c r="P173" s="93"/>
      <c r="Q173" s="27">
        <v>35670000</v>
      </c>
      <c r="R173" s="27" t="s">
        <v>34</v>
      </c>
      <c r="S173" s="27" t="s">
        <v>937</v>
      </c>
      <c r="T173" s="27"/>
      <c r="U173" s="43"/>
    </row>
    <row r="174" spans="1:21" ht="15" customHeight="1">
      <c r="A174" s="43">
        <v>130790042</v>
      </c>
      <c r="B174" s="20" t="s">
        <v>1263</v>
      </c>
      <c r="C174" s="20" t="s">
        <v>1258</v>
      </c>
      <c r="D174" s="43">
        <v>130790042</v>
      </c>
      <c r="E174" s="44" t="s">
        <v>1265</v>
      </c>
      <c r="F174" s="45" t="s">
        <v>1267</v>
      </c>
      <c r="G174" s="23">
        <v>1</v>
      </c>
      <c r="H174" s="46">
        <v>4545652724561</v>
      </c>
      <c r="I174" s="25">
        <v>100</v>
      </c>
      <c r="J174" s="21"/>
      <c r="K174" s="47" t="s">
        <v>641</v>
      </c>
      <c r="L174" s="47" t="s">
        <v>641</v>
      </c>
      <c r="M174" s="47" t="s">
        <v>641</v>
      </c>
      <c r="N174" s="47" t="s">
        <v>641</v>
      </c>
      <c r="O174" s="48"/>
      <c r="P174" s="93"/>
      <c r="Q174" s="27">
        <v>35670000</v>
      </c>
      <c r="R174" s="27" t="s">
        <v>34</v>
      </c>
      <c r="S174" s="27" t="s">
        <v>937</v>
      </c>
      <c r="T174" s="27"/>
      <c r="U174" s="43"/>
    </row>
    <row r="175" spans="1:21" ht="15" customHeight="1">
      <c r="A175" s="43">
        <v>130790036</v>
      </c>
      <c r="B175" s="20" t="s">
        <v>1263</v>
      </c>
      <c r="C175" s="20" t="s">
        <v>1258</v>
      </c>
      <c r="D175" s="43">
        <v>130790036</v>
      </c>
      <c r="E175" s="44" t="s">
        <v>1265</v>
      </c>
      <c r="F175" s="45" t="s">
        <v>1268</v>
      </c>
      <c r="G175" s="23">
        <v>1</v>
      </c>
      <c r="H175" s="46">
        <v>4545652724554</v>
      </c>
      <c r="I175" s="25">
        <v>100</v>
      </c>
      <c r="J175" s="21"/>
      <c r="K175" s="47" t="s">
        <v>641</v>
      </c>
      <c r="L175" s="47" t="s">
        <v>641</v>
      </c>
      <c r="M175" s="47" t="s">
        <v>641</v>
      </c>
      <c r="N175" s="47" t="s">
        <v>641</v>
      </c>
      <c r="O175" s="48"/>
      <c r="P175" s="93"/>
      <c r="Q175" s="27">
        <v>35670000</v>
      </c>
      <c r="R175" s="27" t="s">
        <v>34</v>
      </c>
      <c r="S175" s="27" t="s">
        <v>937</v>
      </c>
      <c r="T175" s="27"/>
      <c r="U175" s="43"/>
    </row>
    <row r="176" spans="1:21" ht="15" customHeight="1">
      <c r="A176" s="43">
        <v>130790030</v>
      </c>
      <c r="B176" s="20" t="s">
        <v>1263</v>
      </c>
      <c r="C176" s="20" t="s">
        <v>1258</v>
      </c>
      <c r="D176" s="43">
        <v>130790030</v>
      </c>
      <c r="E176" s="44" t="s">
        <v>1265</v>
      </c>
      <c r="F176" s="45" t="s">
        <v>1269</v>
      </c>
      <c r="G176" s="23">
        <v>1</v>
      </c>
      <c r="H176" s="46">
        <v>4545652724547</v>
      </c>
      <c r="I176" s="25">
        <v>100</v>
      </c>
      <c r="J176" s="21"/>
      <c r="K176" s="47" t="s">
        <v>641</v>
      </c>
      <c r="L176" s="47" t="s">
        <v>641</v>
      </c>
      <c r="M176" s="47" t="s">
        <v>641</v>
      </c>
      <c r="N176" s="47" t="s">
        <v>641</v>
      </c>
      <c r="O176" s="48"/>
      <c r="P176" s="93"/>
      <c r="Q176" s="27">
        <v>35670000</v>
      </c>
      <c r="R176" s="27" t="s">
        <v>34</v>
      </c>
      <c r="S176" s="27" t="s">
        <v>937</v>
      </c>
      <c r="T176" s="27"/>
      <c r="U176" s="43"/>
    </row>
    <row r="177" spans="1:21" ht="15" customHeight="1">
      <c r="A177" s="43">
        <v>130790024</v>
      </c>
      <c r="B177" s="20" t="s">
        <v>1263</v>
      </c>
      <c r="C177" s="20" t="s">
        <v>1258</v>
      </c>
      <c r="D177" s="43">
        <v>130790024</v>
      </c>
      <c r="E177" s="44" t="s">
        <v>1265</v>
      </c>
      <c r="F177" s="45" t="s">
        <v>1270</v>
      </c>
      <c r="G177" s="23">
        <v>1</v>
      </c>
      <c r="H177" s="46">
        <v>4545652724530</v>
      </c>
      <c r="I177" s="25">
        <v>100</v>
      </c>
      <c r="J177" s="21"/>
      <c r="K177" s="47" t="s">
        <v>641</v>
      </c>
      <c r="L177" s="47" t="s">
        <v>641</v>
      </c>
      <c r="M177" s="47" t="s">
        <v>641</v>
      </c>
      <c r="N177" s="47" t="s">
        <v>641</v>
      </c>
      <c r="O177" s="48"/>
      <c r="P177" s="93"/>
      <c r="Q177" s="27">
        <v>35670000</v>
      </c>
      <c r="R177" s="27" t="s">
        <v>34</v>
      </c>
      <c r="S177" s="27" t="s">
        <v>937</v>
      </c>
      <c r="T177" s="27"/>
      <c r="U177" s="43"/>
    </row>
    <row r="178" spans="1:21" ht="15" customHeight="1">
      <c r="A178" s="43">
        <v>130770042</v>
      </c>
      <c r="B178" s="20" t="s">
        <v>1263</v>
      </c>
      <c r="C178" s="20" t="s">
        <v>1258</v>
      </c>
      <c r="D178" s="43">
        <v>130770042</v>
      </c>
      <c r="E178" s="44" t="s">
        <v>1271</v>
      </c>
      <c r="F178" s="45" t="s">
        <v>1267</v>
      </c>
      <c r="G178" s="23">
        <v>1</v>
      </c>
      <c r="H178" s="46">
        <v>4545652724523</v>
      </c>
      <c r="I178" s="25">
        <v>100</v>
      </c>
      <c r="J178" s="21"/>
      <c r="K178" s="47" t="s">
        <v>641</v>
      </c>
      <c r="L178" s="47" t="s">
        <v>641</v>
      </c>
      <c r="M178" s="47" t="s">
        <v>641</v>
      </c>
      <c r="N178" s="47" t="s">
        <v>641</v>
      </c>
      <c r="O178" s="20"/>
      <c r="P178" s="93"/>
      <c r="Q178" s="27">
        <v>35670000</v>
      </c>
      <c r="R178" s="27" t="s">
        <v>34</v>
      </c>
      <c r="S178" s="27" t="s">
        <v>937</v>
      </c>
      <c r="T178" s="27"/>
      <c r="U178" s="43"/>
    </row>
    <row r="179" spans="1:21" ht="15" customHeight="1">
      <c r="A179" s="43">
        <v>130770036</v>
      </c>
      <c r="B179" s="20" t="s">
        <v>1263</v>
      </c>
      <c r="C179" s="20" t="s">
        <v>1258</v>
      </c>
      <c r="D179" s="43">
        <v>130770036</v>
      </c>
      <c r="E179" s="44" t="s">
        <v>1271</v>
      </c>
      <c r="F179" s="45" t="s">
        <v>1268</v>
      </c>
      <c r="G179" s="23">
        <v>1</v>
      </c>
      <c r="H179" s="46">
        <v>4545652724516</v>
      </c>
      <c r="I179" s="25">
        <v>100</v>
      </c>
      <c r="J179" s="21"/>
      <c r="K179" s="47" t="s">
        <v>641</v>
      </c>
      <c r="L179" s="47" t="s">
        <v>641</v>
      </c>
      <c r="M179" s="47" t="s">
        <v>641</v>
      </c>
      <c r="N179" s="47" t="s">
        <v>641</v>
      </c>
      <c r="O179" s="20"/>
      <c r="P179" s="93"/>
      <c r="Q179" s="27">
        <v>35670000</v>
      </c>
      <c r="R179" s="27" t="s">
        <v>34</v>
      </c>
      <c r="S179" s="27" t="s">
        <v>937</v>
      </c>
      <c r="T179" s="27"/>
      <c r="U179" s="43"/>
    </row>
    <row r="180" spans="1:21" ht="15" customHeight="1">
      <c r="A180" s="43">
        <v>130770030</v>
      </c>
      <c r="B180" s="20" t="s">
        <v>1263</v>
      </c>
      <c r="C180" s="20" t="s">
        <v>1258</v>
      </c>
      <c r="D180" s="43">
        <v>130770030</v>
      </c>
      <c r="E180" s="44" t="s">
        <v>1271</v>
      </c>
      <c r="F180" s="45" t="s">
        <v>1269</v>
      </c>
      <c r="G180" s="23">
        <v>1</v>
      </c>
      <c r="H180" s="46">
        <v>4545652724509</v>
      </c>
      <c r="I180" s="25">
        <v>100</v>
      </c>
      <c r="J180" s="21"/>
      <c r="K180" s="47" t="s">
        <v>641</v>
      </c>
      <c r="L180" s="47" t="s">
        <v>641</v>
      </c>
      <c r="M180" s="47" t="s">
        <v>641</v>
      </c>
      <c r="N180" s="47" t="s">
        <v>641</v>
      </c>
      <c r="O180" s="20"/>
      <c r="P180" s="93"/>
      <c r="Q180" s="27">
        <v>35670000</v>
      </c>
      <c r="R180" s="27" t="s">
        <v>34</v>
      </c>
      <c r="S180" s="27" t="s">
        <v>937</v>
      </c>
      <c r="T180" s="27"/>
      <c r="U180" s="43"/>
    </row>
    <row r="181" spans="1:21" ht="15" customHeight="1">
      <c r="A181" s="43">
        <v>130770024</v>
      </c>
      <c r="B181" s="20" t="s">
        <v>1263</v>
      </c>
      <c r="C181" s="20" t="s">
        <v>1258</v>
      </c>
      <c r="D181" s="43">
        <v>130770024</v>
      </c>
      <c r="E181" s="44" t="s">
        <v>1271</v>
      </c>
      <c r="F181" s="45" t="s">
        <v>1270</v>
      </c>
      <c r="G181" s="23">
        <v>1</v>
      </c>
      <c r="H181" s="46">
        <v>4545652724493</v>
      </c>
      <c r="I181" s="25">
        <v>100</v>
      </c>
      <c r="J181" s="21"/>
      <c r="K181" s="47" t="s">
        <v>641</v>
      </c>
      <c r="L181" s="47" t="s">
        <v>641</v>
      </c>
      <c r="M181" s="47" t="s">
        <v>641</v>
      </c>
      <c r="N181" s="47" t="s">
        <v>641</v>
      </c>
      <c r="O181" s="20"/>
      <c r="P181" s="93"/>
      <c r="Q181" s="27">
        <v>35670000</v>
      </c>
      <c r="R181" s="27" t="s">
        <v>34</v>
      </c>
      <c r="S181" s="27" t="s">
        <v>937</v>
      </c>
      <c r="T181" s="27"/>
      <c r="U181" s="43"/>
    </row>
    <row r="182" spans="1:21" ht="15" customHeight="1">
      <c r="A182" s="43">
        <v>130770018</v>
      </c>
      <c r="B182" s="20" t="s">
        <v>1263</v>
      </c>
      <c r="C182" s="20" t="s">
        <v>1258</v>
      </c>
      <c r="D182" s="43">
        <v>130770018</v>
      </c>
      <c r="E182" s="44" t="s">
        <v>1271</v>
      </c>
      <c r="F182" s="45" t="s">
        <v>1272</v>
      </c>
      <c r="G182" s="23">
        <v>1</v>
      </c>
      <c r="H182" s="46">
        <v>4545652724486</v>
      </c>
      <c r="I182" s="25">
        <v>100</v>
      </c>
      <c r="J182" s="21"/>
      <c r="K182" s="47" t="s">
        <v>641</v>
      </c>
      <c r="L182" s="47" t="s">
        <v>641</v>
      </c>
      <c r="M182" s="47" t="s">
        <v>641</v>
      </c>
      <c r="N182" s="47" t="s">
        <v>641</v>
      </c>
      <c r="O182" s="20"/>
      <c r="P182" s="93"/>
      <c r="Q182" s="27">
        <v>35670000</v>
      </c>
      <c r="R182" s="27" t="s">
        <v>34</v>
      </c>
      <c r="S182" s="27" t="s">
        <v>937</v>
      </c>
      <c r="T182" s="27"/>
      <c r="U182" s="43"/>
    </row>
    <row r="183" spans="1:21" ht="15" customHeight="1">
      <c r="A183" s="49">
        <v>130760142</v>
      </c>
      <c r="B183" s="20" t="s">
        <v>1263</v>
      </c>
      <c r="C183" s="20" t="s">
        <v>1258</v>
      </c>
      <c r="D183" s="49">
        <v>130760142</v>
      </c>
      <c r="E183" s="50" t="s">
        <v>1273</v>
      </c>
      <c r="F183" s="51" t="s">
        <v>1274</v>
      </c>
      <c r="G183" s="23">
        <v>1</v>
      </c>
      <c r="H183" s="24">
        <v>4545652724448</v>
      </c>
      <c r="I183" s="25">
        <v>158000</v>
      </c>
      <c r="J183" s="21" t="s">
        <v>1275</v>
      </c>
      <c r="K183" s="25">
        <v>158000</v>
      </c>
      <c r="L183" s="25">
        <v>158000</v>
      </c>
      <c r="M183" s="25">
        <v>158000</v>
      </c>
      <c r="N183" s="25">
        <v>158000</v>
      </c>
      <c r="O183" s="20"/>
      <c r="P183" s="93" t="s">
        <v>1276</v>
      </c>
      <c r="Q183" s="27">
        <v>35670000</v>
      </c>
      <c r="R183" s="27" t="s">
        <v>34</v>
      </c>
      <c r="S183" s="27" t="s">
        <v>937</v>
      </c>
      <c r="T183" s="28"/>
      <c r="U183" s="49"/>
    </row>
    <row r="184" spans="1:21" ht="15" customHeight="1">
      <c r="A184" s="49">
        <v>130760138</v>
      </c>
      <c r="B184" s="20" t="s">
        <v>1263</v>
      </c>
      <c r="C184" s="20" t="s">
        <v>1258</v>
      </c>
      <c r="D184" s="49">
        <v>130760138</v>
      </c>
      <c r="E184" s="50" t="s">
        <v>1273</v>
      </c>
      <c r="F184" s="51" t="s">
        <v>1277</v>
      </c>
      <c r="G184" s="23">
        <v>1</v>
      </c>
      <c r="H184" s="24">
        <v>4545652724431</v>
      </c>
      <c r="I184" s="25">
        <v>158000</v>
      </c>
      <c r="J184" s="21" t="s">
        <v>1275</v>
      </c>
      <c r="K184" s="25">
        <v>158000</v>
      </c>
      <c r="L184" s="25">
        <v>158000</v>
      </c>
      <c r="M184" s="25">
        <v>158000</v>
      </c>
      <c r="N184" s="25">
        <v>158000</v>
      </c>
      <c r="O184" s="20"/>
      <c r="P184" s="93" t="s">
        <v>1276</v>
      </c>
      <c r="Q184" s="27">
        <v>35670000</v>
      </c>
      <c r="R184" s="27" t="s">
        <v>34</v>
      </c>
      <c r="S184" s="27" t="s">
        <v>937</v>
      </c>
      <c r="T184" s="28"/>
      <c r="U184" s="49"/>
    </row>
    <row r="185" spans="1:21" ht="15" customHeight="1">
      <c r="A185" s="49">
        <v>130760042</v>
      </c>
      <c r="B185" s="20" t="s">
        <v>1263</v>
      </c>
      <c r="C185" s="20" t="s">
        <v>1258</v>
      </c>
      <c r="D185" s="49">
        <v>130760042</v>
      </c>
      <c r="E185" s="50" t="s">
        <v>1278</v>
      </c>
      <c r="F185" s="51" t="s">
        <v>1274</v>
      </c>
      <c r="G185" s="23">
        <v>1</v>
      </c>
      <c r="H185" s="24">
        <v>4545652724424</v>
      </c>
      <c r="I185" s="25">
        <v>167000</v>
      </c>
      <c r="J185" s="21" t="s">
        <v>1279</v>
      </c>
      <c r="K185" s="25">
        <v>167000</v>
      </c>
      <c r="L185" s="25">
        <v>167000</v>
      </c>
      <c r="M185" s="25">
        <v>167000</v>
      </c>
      <c r="N185" s="25">
        <v>167000</v>
      </c>
      <c r="O185" s="20"/>
      <c r="P185" s="93" t="s">
        <v>1280</v>
      </c>
      <c r="Q185" s="27">
        <v>35670000</v>
      </c>
      <c r="R185" s="27" t="s">
        <v>34</v>
      </c>
      <c r="S185" s="27" t="s">
        <v>937</v>
      </c>
      <c r="T185" s="28"/>
      <c r="U185" s="49"/>
    </row>
    <row r="186" spans="1:21" ht="15" customHeight="1">
      <c r="A186" s="49">
        <v>130760038</v>
      </c>
      <c r="B186" s="20" t="s">
        <v>1263</v>
      </c>
      <c r="C186" s="20" t="s">
        <v>1258</v>
      </c>
      <c r="D186" s="49">
        <v>130760038</v>
      </c>
      <c r="E186" s="50" t="s">
        <v>1278</v>
      </c>
      <c r="F186" s="51" t="s">
        <v>1277</v>
      </c>
      <c r="G186" s="23">
        <v>1</v>
      </c>
      <c r="H186" s="24">
        <v>4545652724417</v>
      </c>
      <c r="I186" s="25">
        <v>167000</v>
      </c>
      <c r="J186" s="21" t="s">
        <v>1279</v>
      </c>
      <c r="K186" s="25">
        <v>167000</v>
      </c>
      <c r="L186" s="25">
        <v>167000</v>
      </c>
      <c r="M186" s="25">
        <v>167000</v>
      </c>
      <c r="N186" s="25">
        <v>167000</v>
      </c>
      <c r="O186" s="20"/>
      <c r="P186" s="93" t="s">
        <v>1280</v>
      </c>
      <c r="Q186" s="27">
        <v>35670000</v>
      </c>
      <c r="R186" s="27" t="s">
        <v>34</v>
      </c>
      <c r="S186" s="27" t="s">
        <v>937</v>
      </c>
      <c r="T186" s="28"/>
      <c r="U186" s="49"/>
    </row>
    <row r="187" spans="1:21" ht="15" customHeight="1">
      <c r="A187" s="43">
        <v>130760000</v>
      </c>
      <c r="B187" s="20" t="s">
        <v>1263</v>
      </c>
      <c r="C187" s="20" t="s">
        <v>1258</v>
      </c>
      <c r="D187" s="43">
        <v>130760000</v>
      </c>
      <c r="E187" s="44" t="s">
        <v>1281</v>
      </c>
      <c r="F187" s="45" t="s">
        <v>641</v>
      </c>
      <c r="G187" s="23">
        <v>1</v>
      </c>
      <c r="H187" s="46">
        <v>4545652724455</v>
      </c>
      <c r="I187" s="25">
        <v>166600</v>
      </c>
      <c r="J187" s="21" t="s">
        <v>1261</v>
      </c>
      <c r="K187" s="39">
        <v>167000</v>
      </c>
      <c r="L187" s="39">
        <v>167000</v>
      </c>
      <c r="M187" s="39">
        <v>167000</v>
      </c>
      <c r="N187" s="39">
        <v>167000</v>
      </c>
      <c r="O187" s="20"/>
      <c r="P187" s="93" t="s">
        <v>1262</v>
      </c>
      <c r="Q187" s="27">
        <v>35670000</v>
      </c>
      <c r="R187" s="27" t="s">
        <v>34</v>
      </c>
      <c r="S187" s="27" t="s">
        <v>937</v>
      </c>
      <c r="T187" s="27"/>
      <c r="U187" s="43"/>
    </row>
    <row r="188" spans="1:21" ht="15" customHeight="1">
      <c r="A188" s="49">
        <v>130752026</v>
      </c>
      <c r="B188" s="20" t="s">
        <v>1263</v>
      </c>
      <c r="C188" s="20" t="s">
        <v>1258</v>
      </c>
      <c r="D188" s="49">
        <v>130752026</v>
      </c>
      <c r="E188" s="50" t="s">
        <v>1282</v>
      </c>
      <c r="F188" s="51" t="s">
        <v>1283</v>
      </c>
      <c r="G188" s="23">
        <v>1</v>
      </c>
      <c r="H188" s="24">
        <v>4545652724615</v>
      </c>
      <c r="I188" s="25">
        <v>40300</v>
      </c>
      <c r="J188" s="21" t="s">
        <v>1284</v>
      </c>
      <c r="K188" s="25">
        <v>40300</v>
      </c>
      <c r="L188" s="25">
        <v>40300</v>
      </c>
      <c r="M188" s="25">
        <v>40300</v>
      </c>
      <c r="N188" s="25">
        <v>40300</v>
      </c>
      <c r="O188" s="25"/>
      <c r="P188" s="93" t="s">
        <v>1285</v>
      </c>
      <c r="Q188" s="27">
        <v>35670000</v>
      </c>
      <c r="R188" s="27" t="s">
        <v>34</v>
      </c>
      <c r="S188" s="27" t="s">
        <v>937</v>
      </c>
      <c r="T188" s="28"/>
      <c r="U188" s="49"/>
    </row>
    <row r="189" spans="1:21" ht="15" customHeight="1">
      <c r="A189" s="49">
        <v>130752021</v>
      </c>
      <c r="B189" s="20" t="s">
        <v>1263</v>
      </c>
      <c r="C189" s="20" t="s">
        <v>1258</v>
      </c>
      <c r="D189" s="49">
        <v>130752021</v>
      </c>
      <c r="E189" s="50" t="s">
        <v>1282</v>
      </c>
      <c r="F189" s="51" t="s">
        <v>1286</v>
      </c>
      <c r="G189" s="23">
        <v>1</v>
      </c>
      <c r="H189" s="24">
        <v>4545652724608</v>
      </c>
      <c r="I189" s="25">
        <v>40300</v>
      </c>
      <c r="J189" s="21" t="s">
        <v>1284</v>
      </c>
      <c r="K189" s="25">
        <v>40300</v>
      </c>
      <c r="L189" s="25">
        <v>40300</v>
      </c>
      <c r="M189" s="25">
        <v>40300</v>
      </c>
      <c r="N189" s="25">
        <v>40300</v>
      </c>
      <c r="O189" s="25"/>
      <c r="P189" s="93" t="s">
        <v>1285</v>
      </c>
      <c r="Q189" s="27">
        <v>35670000</v>
      </c>
      <c r="R189" s="27" t="s">
        <v>34</v>
      </c>
      <c r="S189" s="27" t="s">
        <v>937</v>
      </c>
      <c r="T189" s="28"/>
      <c r="U189" s="49"/>
    </row>
    <row r="190" spans="1:21" ht="15" customHeight="1">
      <c r="A190" s="49">
        <v>130748026</v>
      </c>
      <c r="B190" s="20" t="s">
        <v>1263</v>
      </c>
      <c r="C190" s="20" t="s">
        <v>1258</v>
      </c>
      <c r="D190" s="49">
        <v>130748026</v>
      </c>
      <c r="E190" s="50" t="s">
        <v>1282</v>
      </c>
      <c r="F190" s="51" t="s">
        <v>1287</v>
      </c>
      <c r="G190" s="23">
        <v>1</v>
      </c>
      <c r="H190" s="24">
        <v>4545652724592</v>
      </c>
      <c r="I190" s="25">
        <v>40300</v>
      </c>
      <c r="J190" s="21" t="s">
        <v>1284</v>
      </c>
      <c r="K190" s="25">
        <v>40300</v>
      </c>
      <c r="L190" s="25">
        <v>40300</v>
      </c>
      <c r="M190" s="25">
        <v>40300</v>
      </c>
      <c r="N190" s="25">
        <v>40300</v>
      </c>
      <c r="O190" s="25"/>
      <c r="P190" s="93" t="s">
        <v>1285</v>
      </c>
      <c r="Q190" s="27">
        <v>35670000</v>
      </c>
      <c r="R190" s="27" t="s">
        <v>34</v>
      </c>
      <c r="S190" s="27" t="s">
        <v>937</v>
      </c>
      <c r="T190" s="28"/>
      <c r="U190" s="49"/>
    </row>
    <row r="191" spans="1:21" ht="15" customHeight="1">
      <c r="A191" s="49">
        <v>130748021</v>
      </c>
      <c r="B191" s="20" t="s">
        <v>1263</v>
      </c>
      <c r="C191" s="20" t="s">
        <v>1258</v>
      </c>
      <c r="D191" s="49">
        <v>130748021</v>
      </c>
      <c r="E191" s="50" t="s">
        <v>1282</v>
      </c>
      <c r="F191" s="51" t="s">
        <v>1288</v>
      </c>
      <c r="G191" s="23">
        <v>1</v>
      </c>
      <c r="H191" s="24">
        <v>4545652724585</v>
      </c>
      <c r="I191" s="25">
        <v>40300</v>
      </c>
      <c r="J191" s="21" t="s">
        <v>1284</v>
      </c>
      <c r="K191" s="25">
        <v>40300</v>
      </c>
      <c r="L191" s="25">
        <v>40300</v>
      </c>
      <c r="M191" s="25">
        <v>40300</v>
      </c>
      <c r="N191" s="25">
        <v>40300</v>
      </c>
      <c r="O191" s="25"/>
      <c r="P191" s="93" t="s">
        <v>1285</v>
      </c>
      <c r="Q191" s="27">
        <v>35670000</v>
      </c>
      <c r="R191" s="27" t="s">
        <v>34</v>
      </c>
      <c r="S191" s="27" t="s">
        <v>937</v>
      </c>
      <c r="T191" s="28"/>
      <c r="U191" s="49"/>
    </row>
    <row r="192" spans="1:21" ht="15" customHeight="1">
      <c r="A192" s="49">
        <v>130742209</v>
      </c>
      <c r="B192" s="20" t="s">
        <v>1263</v>
      </c>
      <c r="C192" s="20" t="s">
        <v>1258</v>
      </c>
      <c r="D192" s="49">
        <v>130742209</v>
      </c>
      <c r="E192" s="50" t="s">
        <v>1289</v>
      </c>
      <c r="F192" s="51" t="s">
        <v>1290</v>
      </c>
      <c r="G192" s="23">
        <v>1</v>
      </c>
      <c r="H192" s="24">
        <v>4545652724318</v>
      </c>
      <c r="I192" s="25">
        <v>33100</v>
      </c>
      <c r="J192" s="21" t="s">
        <v>1291</v>
      </c>
      <c r="K192" s="25">
        <v>33100</v>
      </c>
      <c r="L192" s="25">
        <v>33100</v>
      </c>
      <c r="M192" s="25">
        <v>33100</v>
      </c>
      <c r="N192" s="25">
        <v>33100</v>
      </c>
      <c r="O192" s="20"/>
      <c r="P192" s="93" t="s">
        <v>1292</v>
      </c>
      <c r="Q192" s="27">
        <v>35670000</v>
      </c>
      <c r="R192" s="27" t="s">
        <v>34</v>
      </c>
      <c r="S192" s="27" t="s">
        <v>937</v>
      </c>
      <c r="T192" s="28"/>
      <c r="U192" s="49"/>
    </row>
    <row r="193" spans="1:21" ht="15" customHeight="1">
      <c r="A193" s="49">
        <v>130742206</v>
      </c>
      <c r="B193" s="20" t="s">
        <v>1263</v>
      </c>
      <c r="C193" s="20" t="s">
        <v>1258</v>
      </c>
      <c r="D193" s="49">
        <v>130742206</v>
      </c>
      <c r="E193" s="50" t="s">
        <v>1289</v>
      </c>
      <c r="F193" s="51" t="s">
        <v>1293</v>
      </c>
      <c r="G193" s="23">
        <v>1</v>
      </c>
      <c r="H193" s="24">
        <v>4545652724301</v>
      </c>
      <c r="I193" s="25">
        <v>33100</v>
      </c>
      <c r="J193" s="21" t="s">
        <v>1291</v>
      </c>
      <c r="K193" s="25">
        <v>33100</v>
      </c>
      <c r="L193" s="25">
        <v>33100</v>
      </c>
      <c r="M193" s="25">
        <v>33100</v>
      </c>
      <c r="N193" s="25">
        <v>33100</v>
      </c>
      <c r="O193" s="20"/>
      <c r="P193" s="93" t="s">
        <v>1292</v>
      </c>
      <c r="Q193" s="27">
        <v>35670000</v>
      </c>
      <c r="R193" s="27" t="s">
        <v>34</v>
      </c>
      <c r="S193" s="27" t="s">
        <v>937</v>
      </c>
      <c r="T193" s="28"/>
      <c r="U193" s="49"/>
    </row>
    <row r="194" spans="1:21" ht="15" customHeight="1">
      <c r="A194" s="49">
        <v>130742203</v>
      </c>
      <c r="B194" s="20" t="s">
        <v>1263</v>
      </c>
      <c r="C194" s="20" t="s">
        <v>1258</v>
      </c>
      <c r="D194" s="49">
        <v>130742203</v>
      </c>
      <c r="E194" s="50" t="s">
        <v>1289</v>
      </c>
      <c r="F194" s="51" t="s">
        <v>1294</v>
      </c>
      <c r="G194" s="23">
        <v>1</v>
      </c>
      <c r="H194" s="24">
        <v>4545652724295</v>
      </c>
      <c r="I194" s="25">
        <v>33100</v>
      </c>
      <c r="J194" s="21" t="s">
        <v>1291</v>
      </c>
      <c r="K194" s="25">
        <v>33100</v>
      </c>
      <c r="L194" s="25">
        <v>33100</v>
      </c>
      <c r="M194" s="25">
        <v>33100</v>
      </c>
      <c r="N194" s="25">
        <v>33100</v>
      </c>
      <c r="O194" s="20"/>
      <c r="P194" s="93" t="s">
        <v>1292</v>
      </c>
      <c r="Q194" s="27">
        <v>35670000</v>
      </c>
      <c r="R194" s="27" t="s">
        <v>34</v>
      </c>
      <c r="S194" s="27" t="s">
        <v>937</v>
      </c>
      <c r="T194" s="28"/>
      <c r="U194" s="49"/>
    </row>
    <row r="195" spans="1:21" ht="15" customHeight="1">
      <c r="A195" s="49">
        <v>130742106</v>
      </c>
      <c r="B195" s="20" t="s">
        <v>1263</v>
      </c>
      <c r="C195" s="20" t="s">
        <v>1258</v>
      </c>
      <c r="D195" s="49">
        <v>130742106</v>
      </c>
      <c r="E195" s="50" t="s">
        <v>1295</v>
      </c>
      <c r="F195" s="51" t="s">
        <v>1293</v>
      </c>
      <c r="G195" s="23">
        <v>1</v>
      </c>
      <c r="H195" s="24">
        <v>4545652724394</v>
      </c>
      <c r="I195" s="25">
        <v>33100</v>
      </c>
      <c r="J195" s="21" t="s">
        <v>1291</v>
      </c>
      <c r="K195" s="25">
        <v>33100</v>
      </c>
      <c r="L195" s="25">
        <v>33100</v>
      </c>
      <c r="M195" s="25">
        <v>33100</v>
      </c>
      <c r="N195" s="25">
        <v>33100</v>
      </c>
      <c r="O195" s="20"/>
      <c r="P195" s="93" t="s">
        <v>1292</v>
      </c>
      <c r="Q195" s="27">
        <v>35670000</v>
      </c>
      <c r="R195" s="27" t="s">
        <v>34</v>
      </c>
      <c r="S195" s="27" t="s">
        <v>937</v>
      </c>
      <c r="T195" s="28"/>
      <c r="U195" s="49"/>
    </row>
    <row r="196" spans="1:21" ht="15" customHeight="1">
      <c r="A196" s="49">
        <v>130742009</v>
      </c>
      <c r="B196" s="20" t="s">
        <v>1263</v>
      </c>
      <c r="C196" s="20" t="s">
        <v>1258</v>
      </c>
      <c r="D196" s="49">
        <v>130742009</v>
      </c>
      <c r="E196" s="50" t="s">
        <v>1296</v>
      </c>
      <c r="F196" s="51" t="s">
        <v>1290</v>
      </c>
      <c r="G196" s="23">
        <v>1</v>
      </c>
      <c r="H196" s="24">
        <v>4545652724370</v>
      </c>
      <c r="I196" s="25">
        <v>33100</v>
      </c>
      <c r="J196" s="21" t="s">
        <v>1291</v>
      </c>
      <c r="K196" s="25">
        <v>33100</v>
      </c>
      <c r="L196" s="25">
        <v>33100</v>
      </c>
      <c r="M196" s="25">
        <v>33100</v>
      </c>
      <c r="N196" s="25">
        <v>33100</v>
      </c>
      <c r="O196" s="20"/>
      <c r="P196" s="93" t="s">
        <v>1292</v>
      </c>
      <c r="Q196" s="27">
        <v>35670000</v>
      </c>
      <c r="R196" s="27" t="s">
        <v>34</v>
      </c>
      <c r="S196" s="27" t="s">
        <v>937</v>
      </c>
      <c r="T196" s="28"/>
      <c r="U196" s="49"/>
    </row>
    <row r="197" spans="1:21" ht="15" customHeight="1">
      <c r="A197" s="49">
        <v>130742006</v>
      </c>
      <c r="B197" s="20" t="s">
        <v>1263</v>
      </c>
      <c r="C197" s="20" t="s">
        <v>1258</v>
      </c>
      <c r="D197" s="49">
        <v>130742006</v>
      </c>
      <c r="E197" s="50" t="s">
        <v>1296</v>
      </c>
      <c r="F197" s="51" t="s">
        <v>1293</v>
      </c>
      <c r="G197" s="23">
        <v>1</v>
      </c>
      <c r="H197" s="24">
        <v>4545652724363</v>
      </c>
      <c r="I197" s="25">
        <v>33100</v>
      </c>
      <c r="J197" s="21" t="s">
        <v>1291</v>
      </c>
      <c r="K197" s="25">
        <v>33100</v>
      </c>
      <c r="L197" s="25">
        <v>33100</v>
      </c>
      <c r="M197" s="25">
        <v>33100</v>
      </c>
      <c r="N197" s="25">
        <v>33100</v>
      </c>
      <c r="O197" s="20"/>
      <c r="P197" s="93" t="s">
        <v>1292</v>
      </c>
      <c r="Q197" s="27">
        <v>35670000</v>
      </c>
      <c r="R197" s="27" t="s">
        <v>34</v>
      </c>
      <c r="S197" s="27" t="s">
        <v>937</v>
      </c>
      <c r="T197" s="28"/>
      <c r="U197" s="49"/>
    </row>
    <row r="198" spans="1:21" ht="15" customHeight="1">
      <c r="A198" s="49">
        <v>130742003</v>
      </c>
      <c r="B198" s="20" t="s">
        <v>1263</v>
      </c>
      <c r="C198" s="20" t="s">
        <v>1258</v>
      </c>
      <c r="D198" s="49">
        <v>130742003</v>
      </c>
      <c r="E198" s="50" t="s">
        <v>1296</v>
      </c>
      <c r="F198" s="51" t="s">
        <v>1294</v>
      </c>
      <c r="G198" s="23">
        <v>1</v>
      </c>
      <c r="H198" s="24">
        <v>4545652724356</v>
      </c>
      <c r="I198" s="25">
        <v>33100</v>
      </c>
      <c r="J198" s="21" t="s">
        <v>1291</v>
      </c>
      <c r="K198" s="25">
        <v>33100</v>
      </c>
      <c r="L198" s="25">
        <v>33100</v>
      </c>
      <c r="M198" s="25">
        <v>33100</v>
      </c>
      <c r="N198" s="25">
        <v>33100</v>
      </c>
      <c r="O198" s="20"/>
      <c r="P198" s="93" t="s">
        <v>1292</v>
      </c>
      <c r="Q198" s="27">
        <v>35670000</v>
      </c>
      <c r="R198" s="27" t="s">
        <v>34</v>
      </c>
      <c r="S198" s="27" t="s">
        <v>937</v>
      </c>
      <c r="T198" s="28"/>
      <c r="U198" s="49"/>
    </row>
    <row r="199" spans="1:21" ht="15" customHeight="1">
      <c r="A199" s="49">
        <v>130738209</v>
      </c>
      <c r="B199" s="20" t="s">
        <v>1263</v>
      </c>
      <c r="C199" s="20" t="s">
        <v>1258</v>
      </c>
      <c r="D199" s="49">
        <v>130738209</v>
      </c>
      <c r="E199" s="50" t="s">
        <v>1289</v>
      </c>
      <c r="F199" s="51" t="s">
        <v>1297</v>
      </c>
      <c r="G199" s="23">
        <v>1</v>
      </c>
      <c r="H199" s="24">
        <v>4545652724288</v>
      </c>
      <c r="I199" s="25">
        <v>33100</v>
      </c>
      <c r="J199" s="21" t="s">
        <v>1291</v>
      </c>
      <c r="K199" s="25">
        <v>33100</v>
      </c>
      <c r="L199" s="25">
        <v>33100</v>
      </c>
      <c r="M199" s="25">
        <v>33100</v>
      </c>
      <c r="N199" s="25">
        <v>33100</v>
      </c>
      <c r="O199" s="20"/>
      <c r="P199" s="93" t="s">
        <v>1292</v>
      </c>
      <c r="Q199" s="27">
        <v>35670000</v>
      </c>
      <c r="R199" s="27" t="s">
        <v>34</v>
      </c>
      <c r="S199" s="27" t="s">
        <v>937</v>
      </c>
      <c r="T199" s="28"/>
      <c r="U199" s="49"/>
    </row>
    <row r="200" spans="1:21" ht="15" customHeight="1">
      <c r="A200" s="49">
        <v>130738206</v>
      </c>
      <c r="B200" s="20" t="s">
        <v>1263</v>
      </c>
      <c r="C200" s="20" t="s">
        <v>1258</v>
      </c>
      <c r="D200" s="49">
        <v>130738206</v>
      </c>
      <c r="E200" s="50" t="s">
        <v>1289</v>
      </c>
      <c r="F200" s="51" t="s">
        <v>1298</v>
      </c>
      <c r="G200" s="23">
        <v>1</v>
      </c>
      <c r="H200" s="24">
        <v>4545652724271</v>
      </c>
      <c r="I200" s="25">
        <v>33100</v>
      </c>
      <c r="J200" s="21" t="s">
        <v>1291</v>
      </c>
      <c r="K200" s="25">
        <v>33100</v>
      </c>
      <c r="L200" s="25">
        <v>33100</v>
      </c>
      <c r="M200" s="25">
        <v>33100</v>
      </c>
      <c r="N200" s="25">
        <v>33100</v>
      </c>
      <c r="O200" s="20"/>
      <c r="P200" s="93" t="s">
        <v>1292</v>
      </c>
      <c r="Q200" s="27">
        <v>35670000</v>
      </c>
      <c r="R200" s="27" t="s">
        <v>34</v>
      </c>
      <c r="S200" s="27" t="s">
        <v>937</v>
      </c>
      <c r="T200" s="28"/>
      <c r="U200" s="49"/>
    </row>
    <row r="201" spans="1:21" ht="15" customHeight="1">
      <c r="A201" s="49">
        <v>130738203</v>
      </c>
      <c r="B201" s="20" t="s">
        <v>1263</v>
      </c>
      <c r="C201" s="20" t="s">
        <v>1258</v>
      </c>
      <c r="D201" s="49">
        <v>130738203</v>
      </c>
      <c r="E201" s="50" t="s">
        <v>1289</v>
      </c>
      <c r="F201" s="51" t="s">
        <v>1299</v>
      </c>
      <c r="G201" s="23">
        <v>1</v>
      </c>
      <c r="H201" s="24">
        <v>4545652724264</v>
      </c>
      <c r="I201" s="25">
        <v>33100</v>
      </c>
      <c r="J201" s="21" t="s">
        <v>1291</v>
      </c>
      <c r="K201" s="25">
        <v>33100</v>
      </c>
      <c r="L201" s="25">
        <v>33100</v>
      </c>
      <c r="M201" s="25">
        <v>33100</v>
      </c>
      <c r="N201" s="25">
        <v>33100</v>
      </c>
      <c r="O201" s="20"/>
      <c r="P201" s="93" t="s">
        <v>1292</v>
      </c>
      <c r="Q201" s="27">
        <v>35670000</v>
      </c>
      <c r="R201" s="27" t="s">
        <v>34</v>
      </c>
      <c r="S201" s="27" t="s">
        <v>937</v>
      </c>
      <c r="T201" s="28"/>
      <c r="U201" s="49"/>
    </row>
    <row r="202" spans="1:21">
      <c r="A202" s="49">
        <v>130738106</v>
      </c>
      <c r="B202" s="20" t="s">
        <v>1263</v>
      </c>
      <c r="C202" s="20" t="s">
        <v>1258</v>
      </c>
      <c r="D202" s="49">
        <v>130738106</v>
      </c>
      <c r="E202" s="50" t="s">
        <v>1295</v>
      </c>
      <c r="F202" s="51" t="s">
        <v>1298</v>
      </c>
      <c r="G202" s="23">
        <v>1</v>
      </c>
      <c r="H202" s="24">
        <v>4545652724387</v>
      </c>
      <c r="I202" s="25">
        <v>33100</v>
      </c>
      <c r="J202" s="21" t="s">
        <v>1291</v>
      </c>
      <c r="K202" s="25">
        <v>33100</v>
      </c>
      <c r="L202" s="25">
        <v>33100</v>
      </c>
      <c r="M202" s="25">
        <v>33100</v>
      </c>
      <c r="N202" s="25">
        <v>33100</v>
      </c>
      <c r="O202" s="20"/>
      <c r="P202" s="93" t="s">
        <v>1292</v>
      </c>
      <c r="Q202" s="27">
        <v>35670000</v>
      </c>
      <c r="R202" s="27" t="s">
        <v>34</v>
      </c>
      <c r="S202" s="27" t="s">
        <v>937</v>
      </c>
      <c r="T202" s="28"/>
      <c r="U202" s="49"/>
    </row>
    <row r="203" spans="1:21">
      <c r="A203" s="49">
        <v>130738009</v>
      </c>
      <c r="B203" s="20" t="s">
        <v>1263</v>
      </c>
      <c r="C203" s="20" t="s">
        <v>1258</v>
      </c>
      <c r="D203" s="49">
        <v>130738009</v>
      </c>
      <c r="E203" s="50" t="s">
        <v>1296</v>
      </c>
      <c r="F203" s="51" t="s">
        <v>1297</v>
      </c>
      <c r="G203" s="23">
        <v>1</v>
      </c>
      <c r="H203" s="24">
        <v>4545652724349</v>
      </c>
      <c r="I203" s="25">
        <v>33100</v>
      </c>
      <c r="J203" s="21" t="s">
        <v>1291</v>
      </c>
      <c r="K203" s="25">
        <v>33100</v>
      </c>
      <c r="L203" s="25">
        <v>33100</v>
      </c>
      <c r="M203" s="25">
        <v>33100</v>
      </c>
      <c r="N203" s="25">
        <v>33100</v>
      </c>
      <c r="O203" s="20"/>
      <c r="P203" s="93" t="s">
        <v>1292</v>
      </c>
      <c r="Q203" s="27">
        <v>35670000</v>
      </c>
      <c r="R203" s="27" t="s">
        <v>34</v>
      </c>
      <c r="S203" s="27" t="s">
        <v>937</v>
      </c>
      <c r="T203" s="28"/>
      <c r="U203" s="49"/>
    </row>
    <row r="204" spans="1:21">
      <c r="A204" s="49">
        <v>130738006</v>
      </c>
      <c r="B204" s="20" t="s">
        <v>1263</v>
      </c>
      <c r="C204" s="20" t="s">
        <v>1258</v>
      </c>
      <c r="D204" s="49">
        <v>130738006</v>
      </c>
      <c r="E204" s="50" t="s">
        <v>1296</v>
      </c>
      <c r="F204" s="51" t="s">
        <v>1298</v>
      </c>
      <c r="G204" s="23">
        <v>1</v>
      </c>
      <c r="H204" s="24">
        <v>4545652724332</v>
      </c>
      <c r="I204" s="25">
        <v>33100</v>
      </c>
      <c r="J204" s="21" t="s">
        <v>1291</v>
      </c>
      <c r="K204" s="25">
        <v>33100</v>
      </c>
      <c r="L204" s="25">
        <v>33100</v>
      </c>
      <c r="M204" s="25">
        <v>33100</v>
      </c>
      <c r="N204" s="25">
        <v>33100</v>
      </c>
      <c r="O204" s="20"/>
      <c r="P204" s="93" t="s">
        <v>1292</v>
      </c>
      <c r="Q204" s="27">
        <v>35670000</v>
      </c>
      <c r="R204" s="27" t="s">
        <v>34</v>
      </c>
      <c r="S204" s="27" t="s">
        <v>937</v>
      </c>
      <c r="T204" s="28"/>
      <c r="U204" s="49"/>
    </row>
    <row r="205" spans="1:21">
      <c r="A205" s="49">
        <v>130738003</v>
      </c>
      <c r="B205" s="20" t="s">
        <v>1263</v>
      </c>
      <c r="C205" s="20" t="s">
        <v>1258</v>
      </c>
      <c r="D205" s="49">
        <v>130738003</v>
      </c>
      <c r="E205" s="50" t="s">
        <v>1296</v>
      </c>
      <c r="F205" s="51" t="s">
        <v>1299</v>
      </c>
      <c r="G205" s="23">
        <v>1</v>
      </c>
      <c r="H205" s="24">
        <v>4545652724325</v>
      </c>
      <c r="I205" s="25">
        <v>33100</v>
      </c>
      <c r="J205" s="21" t="s">
        <v>1291</v>
      </c>
      <c r="K205" s="25">
        <v>33100</v>
      </c>
      <c r="L205" s="25">
        <v>33100</v>
      </c>
      <c r="M205" s="25">
        <v>33100</v>
      </c>
      <c r="N205" s="25">
        <v>33100</v>
      </c>
      <c r="O205" s="20"/>
      <c r="P205" s="93" t="s">
        <v>1292</v>
      </c>
      <c r="Q205" s="27">
        <v>35670000</v>
      </c>
      <c r="R205" s="27" t="s">
        <v>34</v>
      </c>
      <c r="S205" s="27" t="s">
        <v>937</v>
      </c>
      <c r="T205" s="28"/>
      <c r="U205" s="49"/>
    </row>
    <row r="206" spans="1:21">
      <c r="A206" s="49">
        <v>130730009</v>
      </c>
      <c r="B206" s="20" t="s">
        <v>1263</v>
      </c>
      <c r="C206" s="20" t="s">
        <v>1258</v>
      </c>
      <c r="D206" s="49">
        <v>130730009</v>
      </c>
      <c r="E206" s="50" t="s">
        <v>1300</v>
      </c>
      <c r="F206" s="51" t="s">
        <v>641</v>
      </c>
      <c r="G206" s="23">
        <v>1</v>
      </c>
      <c r="H206" s="24">
        <v>4545652724400</v>
      </c>
      <c r="I206" s="25">
        <v>100000</v>
      </c>
      <c r="J206" s="21" t="s">
        <v>1301</v>
      </c>
      <c r="K206" s="25">
        <v>100000</v>
      </c>
      <c r="L206" s="25">
        <v>100000</v>
      </c>
      <c r="M206" s="25">
        <v>100000</v>
      </c>
      <c r="N206" s="25">
        <v>100000</v>
      </c>
      <c r="O206" s="20"/>
      <c r="P206" s="93" t="s">
        <v>1302</v>
      </c>
      <c r="Q206" s="27">
        <v>35670000</v>
      </c>
      <c r="R206" s="27" t="s">
        <v>34</v>
      </c>
      <c r="S206" s="27" t="s">
        <v>937</v>
      </c>
      <c r="T206" s="28"/>
      <c r="U206" s="49"/>
    </row>
    <row r="207" spans="1:21" ht="15" customHeight="1">
      <c r="A207" s="52">
        <v>130720203</v>
      </c>
      <c r="B207" s="20" t="s">
        <v>1263</v>
      </c>
      <c r="C207" s="20" t="s">
        <v>1258</v>
      </c>
      <c r="D207" s="52">
        <v>130720203</v>
      </c>
      <c r="E207" s="53" t="s">
        <v>1303</v>
      </c>
      <c r="F207" s="54" t="s">
        <v>890</v>
      </c>
      <c r="G207" s="23">
        <v>1</v>
      </c>
      <c r="H207" s="24">
        <v>4545652724127</v>
      </c>
      <c r="I207" s="25">
        <v>50900</v>
      </c>
      <c r="J207" s="21" t="s">
        <v>1304</v>
      </c>
      <c r="K207" s="25">
        <v>50900</v>
      </c>
      <c r="L207" s="25">
        <v>50900</v>
      </c>
      <c r="M207" s="25">
        <v>50900</v>
      </c>
      <c r="N207" s="25">
        <v>50900</v>
      </c>
      <c r="O207" s="20" t="s">
        <v>1305</v>
      </c>
      <c r="P207" s="93" t="s">
        <v>1306</v>
      </c>
      <c r="Q207" s="27">
        <v>35670000</v>
      </c>
      <c r="R207" s="27" t="s">
        <v>34</v>
      </c>
      <c r="S207" s="27" t="s">
        <v>937</v>
      </c>
      <c r="T207" s="28"/>
      <c r="U207" s="52"/>
    </row>
    <row r="208" spans="1:21" ht="15" customHeight="1">
      <c r="A208" s="52">
        <v>130720202</v>
      </c>
      <c r="B208" s="20" t="s">
        <v>1263</v>
      </c>
      <c r="C208" s="20" t="s">
        <v>1258</v>
      </c>
      <c r="D208" s="52">
        <v>130720202</v>
      </c>
      <c r="E208" s="53" t="s">
        <v>1307</v>
      </c>
      <c r="F208" s="54" t="s">
        <v>890</v>
      </c>
      <c r="G208" s="23">
        <v>1</v>
      </c>
      <c r="H208" s="24">
        <v>4545652724110</v>
      </c>
      <c r="I208" s="25">
        <v>50900</v>
      </c>
      <c r="J208" s="21" t="s">
        <v>1304</v>
      </c>
      <c r="K208" s="25">
        <v>50900</v>
      </c>
      <c r="L208" s="25">
        <v>50900</v>
      </c>
      <c r="M208" s="25">
        <v>50900</v>
      </c>
      <c r="N208" s="25">
        <v>50900</v>
      </c>
      <c r="O208" s="20" t="s">
        <v>1305</v>
      </c>
      <c r="P208" s="93" t="s">
        <v>1306</v>
      </c>
      <c r="Q208" s="27">
        <v>35670000</v>
      </c>
      <c r="R208" s="27" t="s">
        <v>34</v>
      </c>
      <c r="S208" s="27" t="s">
        <v>937</v>
      </c>
      <c r="T208" s="28"/>
      <c r="U208" s="52"/>
    </row>
    <row r="209" spans="1:21" ht="15" customHeight="1">
      <c r="A209" s="52">
        <v>130720201</v>
      </c>
      <c r="B209" s="20" t="s">
        <v>1263</v>
      </c>
      <c r="C209" s="20" t="s">
        <v>1258</v>
      </c>
      <c r="D209" s="52">
        <v>130720201</v>
      </c>
      <c r="E209" s="53" t="s">
        <v>1308</v>
      </c>
      <c r="F209" s="54" t="s">
        <v>890</v>
      </c>
      <c r="G209" s="23">
        <v>1</v>
      </c>
      <c r="H209" s="24">
        <v>4545652724103</v>
      </c>
      <c r="I209" s="25">
        <v>50900</v>
      </c>
      <c r="J209" s="21" t="s">
        <v>1304</v>
      </c>
      <c r="K209" s="25">
        <v>50900</v>
      </c>
      <c r="L209" s="25">
        <v>50900</v>
      </c>
      <c r="M209" s="25">
        <v>50900</v>
      </c>
      <c r="N209" s="25">
        <v>50900</v>
      </c>
      <c r="O209" s="20" t="s">
        <v>1305</v>
      </c>
      <c r="P209" s="93" t="s">
        <v>1306</v>
      </c>
      <c r="Q209" s="27">
        <v>35670000</v>
      </c>
      <c r="R209" s="27" t="s">
        <v>34</v>
      </c>
      <c r="S209" s="27" t="s">
        <v>937</v>
      </c>
      <c r="T209" s="28"/>
      <c r="U209" s="52"/>
    </row>
    <row r="210" spans="1:21" ht="15" customHeight="1">
      <c r="A210" s="52">
        <v>130720103</v>
      </c>
      <c r="B210" s="20" t="s">
        <v>1263</v>
      </c>
      <c r="C210" s="20" t="s">
        <v>1258</v>
      </c>
      <c r="D210" s="52">
        <v>130720103</v>
      </c>
      <c r="E210" s="53" t="s">
        <v>1303</v>
      </c>
      <c r="F210" s="54" t="s">
        <v>904</v>
      </c>
      <c r="G210" s="23">
        <v>1</v>
      </c>
      <c r="H210" s="24">
        <v>4545652724097</v>
      </c>
      <c r="I210" s="25">
        <v>50900</v>
      </c>
      <c r="J210" s="21" t="s">
        <v>1304</v>
      </c>
      <c r="K210" s="25">
        <v>50900</v>
      </c>
      <c r="L210" s="25">
        <v>50900</v>
      </c>
      <c r="M210" s="25">
        <v>50900</v>
      </c>
      <c r="N210" s="25">
        <v>50900</v>
      </c>
      <c r="O210" s="20" t="s">
        <v>1305</v>
      </c>
      <c r="P210" s="93" t="s">
        <v>1306</v>
      </c>
      <c r="Q210" s="27">
        <v>35670000</v>
      </c>
      <c r="R210" s="27" t="s">
        <v>34</v>
      </c>
      <c r="S210" s="27" t="s">
        <v>937</v>
      </c>
      <c r="T210" s="28"/>
      <c r="U210" s="52"/>
    </row>
    <row r="211" spans="1:21" ht="15" customHeight="1">
      <c r="A211" s="52">
        <v>130720102</v>
      </c>
      <c r="B211" s="20" t="s">
        <v>1263</v>
      </c>
      <c r="C211" s="20" t="s">
        <v>1258</v>
      </c>
      <c r="D211" s="52">
        <v>130720102</v>
      </c>
      <c r="E211" s="53" t="s">
        <v>1307</v>
      </c>
      <c r="F211" s="54" t="s">
        <v>904</v>
      </c>
      <c r="G211" s="23">
        <v>1</v>
      </c>
      <c r="H211" s="24">
        <v>4545652724080</v>
      </c>
      <c r="I211" s="25">
        <v>50900</v>
      </c>
      <c r="J211" s="21" t="s">
        <v>1304</v>
      </c>
      <c r="K211" s="25">
        <v>50900</v>
      </c>
      <c r="L211" s="25">
        <v>50900</v>
      </c>
      <c r="M211" s="25">
        <v>50900</v>
      </c>
      <c r="N211" s="25">
        <v>50900</v>
      </c>
      <c r="O211" s="20" t="s">
        <v>1305</v>
      </c>
      <c r="P211" s="93" t="s">
        <v>1306</v>
      </c>
      <c r="Q211" s="27">
        <v>35670000</v>
      </c>
      <c r="R211" s="27" t="s">
        <v>34</v>
      </c>
      <c r="S211" s="27" t="s">
        <v>937</v>
      </c>
      <c r="T211" s="28"/>
      <c r="U211" s="52"/>
    </row>
    <row r="212" spans="1:21" ht="15" customHeight="1">
      <c r="A212" s="52">
        <v>130720101</v>
      </c>
      <c r="B212" s="20" t="s">
        <v>1263</v>
      </c>
      <c r="C212" s="20" t="s">
        <v>1258</v>
      </c>
      <c r="D212" s="52">
        <v>130720101</v>
      </c>
      <c r="E212" s="53" t="s">
        <v>1308</v>
      </c>
      <c r="F212" s="54" t="s">
        <v>904</v>
      </c>
      <c r="G212" s="23">
        <v>1</v>
      </c>
      <c r="H212" s="24">
        <v>4545652724073</v>
      </c>
      <c r="I212" s="25">
        <v>50900</v>
      </c>
      <c r="J212" s="21" t="s">
        <v>1304</v>
      </c>
      <c r="K212" s="25">
        <v>50900</v>
      </c>
      <c r="L212" s="25">
        <v>50900</v>
      </c>
      <c r="M212" s="25">
        <v>50900</v>
      </c>
      <c r="N212" s="25">
        <v>50900</v>
      </c>
      <c r="O212" s="20" t="s">
        <v>1305</v>
      </c>
      <c r="P212" s="93" t="s">
        <v>1306</v>
      </c>
      <c r="Q212" s="27">
        <v>35670000</v>
      </c>
      <c r="R212" s="27" t="s">
        <v>34</v>
      </c>
      <c r="S212" s="27" t="s">
        <v>937</v>
      </c>
      <c r="T212" s="28"/>
      <c r="U212" s="52"/>
    </row>
    <row r="213" spans="1:21" ht="15" customHeight="1">
      <c r="A213" s="49">
        <v>130716000</v>
      </c>
      <c r="B213" s="20" t="s">
        <v>1263</v>
      </c>
      <c r="C213" s="20" t="s">
        <v>1258</v>
      </c>
      <c r="D213" s="49">
        <v>130716000</v>
      </c>
      <c r="E213" s="50" t="s">
        <v>1309</v>
      </c>
      <c r="F213" s="51" t="s">
        <v>1222</v>
      </c>
      <c r="G213" s="23">
        <v>1</v>
      </c>
      <c r="H213" s="24">
        <v>4545652724066</v>
      </c>
      <c r="I213" s="25">
        <v>270000</v>
      </c>
      <c r="J213" s="21" t="s">
        <v>1090</v>
      </c>
      <c r="K213" s="25">
        <v>284000</v>
      </c>
      <c r="L213" s="25">
        <v>284000</v>
      </c>
      <c r="M213" s="25">
        <v>284000</v>
      </c>
      <c r="N213" s="25">
        <v>270000</v>
      </c>
      <c r="O213" s="20" t="s">
        <v>1310</v>
      </c>
      <c r="P213" s="93" t="s">
        <v>967</v>
      </c>
      <c r="Q213" s="27">
        <v>35670000</v>
      </c>
      <c r="R213" s="27" t="s">
        <v>34</v>
      </c>
      <c r="S213" s="27" t="s">
        <v>937</v>
      </c>
      <c r="T213" s="28"/>
      <c r="U213" s="49"/>
    </row>
    <row r="214" spans="1:21" ht="15" customHeight="1">
      <c r="A214" s="49">
        <v>130714210</v>
      </c>
      <c r="B214" s="20" t="s">
        <v>1311</v>
      </c>
      <c r="C214" s="20" t="s">
        <v>1312</v>
      </c>
      <c r="D214" s="49">
        <v>130714210</v>
      </c>
      <c r="E214" s="50" t="s">
        <v>1313</v>
      </c>
      <c r="F214" s="51" t="s">
        <v>1314</v>
      </c>
      <c r="G214" s="23">
        <v>1</v>
      </c>
      <c r="H214" s="24">
        <v>4545652724257</v>
      </c>
      <c r="I214" s="39">
        <v>320900</v>
      </c>
      <c r="J214" s="21" t="s">
        <v>1315</v>
      </c>
      <c r="K214" s="39">
        <v>334900</v>
      </c>
      <c r="L214" s="39">
        <v>334900</v>
      </c>
      <c r="M214" s="39">
        <v>334900</v>
      </c>
      <c r="N214" s="39">
        <v>320900</v>
      </c>
      <c r="O214" s="20"/>
      <c r="P214" s="93" t="s">
        <v>1316</v>
      </c>
      <c r="Q214" s="27">
        <v>32835000</v>
      </c>
      <c r="R214" s="27" t="s">
        <v>34</v>
      </c>
      <c r="S214" s="27" t="s">
        <v>937</v>
      </c>
      <c r="T214" s="28"/>
      <c r="U214" s="49"/>
    </row>
    <row r="215" spans="1:21" ht="15" customHeight="1">
      <c r="A215" s="49">
        <v>130714200</v>
      </c>
      <c r="B215" s="20" t="s">
        <v>1317</v>
      </c>
      <c r="C215" s="20" t="s">
        <v>1312</v>
      </c>
      <c r="D215" s="49">
        <v>130714200</v>
      </c>
      <c r="E215" s="50" t="s">
        <v>1318</v>
      </c>
      <c r="F215" s="51" t="s">
        <v>1314</v>
      </c>
      <c r="G215" s="23">
        <v>1</v>
      </c>
      <c r="H215" s="24">
        <v>4545652724196</v>
      </c>
      <c r="I215" s="39">
        <v>320900</v>
      </c>
      <c r="J215" s="21" t="s">
        <v>1315</v>
      </c>
      <c r="K215" s="39">
        <v>334900</v>
      </c>
      <c r="L215" s="39">
        <v>334900</v>
      </c>
      <c r="M215" s="39">
        <v>334900</v>
      </c>
      <c r="N215" s="39">
        <v>320900</v>
      </c>
      <c r="O215" s="20"/>
      <c r="P215" s="93" t="s">
        <v>1316</v>
      </c>
      <c r="Q215" s="27">
        <v>32835000</v>
      </c>
      <c r="R215" s="27" t="s">
        <v>34</v>
      </c>
      <c r="S215" s="27" t="s">
        <v>937</v>
      </c>
      <c r="T215" s="28"/>
      <c r="U215" s="49"/>
    </row>
    <row r="216" spans="1:21" ht="15" customHeight="1">
      <c r="A216" s="49">
        <v>130714110</v>
      </c>
      <c r="B216" s="20" t="s">
        <v>1311</v>
      </c>
      <c r="C216" s="20" t="s">
        <v>1312</v>
      </c>
      <c r="D216" s="49">
        <v>130714110</v>
      </c>
      <c r="E216" s="50" t="s">
        <v>1313</v>
      </c>
      <c r="F216" s="51" t="s">
        <v>1319</v>
      </c>
      <c r="G216" s="23">
        <v>1</v>
      </c>
      <c r="H216" s="24">
        <v>4545652724226</v>
      </c>
      <c r="I216" s="39">
        <v>320900</v>
      </c>
      <c r="J216" s="21" t="s">
        <v>1315</v>
      </c>
      <c r="K216" s="39">
        <v>334900</v>
      </c>
      <c r="L216" s="39">
        <v>334900</v>
      </c>
      <c r="M216" s="39">
        <v>334900</v>
      </c>
      <c r="N216" s="39">
        <v>320900</v>
      </c>
      <c r="O216" s="20"/>
      <c r="P216" s="93" t="s">
        <v>1316</v>
      </c>
      <c r="Q216" s="27">
        <v>32835000</v>
      </c>
      <c r="R216" s="27" t="s">
        <v>34</v>
      </c>
      <c r="S216" s="27" t="s">
        <v>937</v>
      </c>
      <c r="T216" s="28"/>
      <c r="U216" s="49"/>
    </row>
    <row r="217" spans="1:21" ht="15" customHeight="1">
      <c r="A217" s="49">
        <v>130714100</v>
      </c>
      <c r="B217" s="20" t="s">
        <v>1311</v>
      </c>
      <c r="C217" s="20" t="s">
        <v>1320</v>
      </c>
      <c r="D217" s="49">
        <v>130714100</v>
      </c>
      <c r="E217" s="50" t="s">
        <v>1318</v>
      </c>
      <c r="F217" s="51" t="s">
        <v>1319</v>
      </c>
      <c r="G217" s="23">
        <v>1</v>
      </c>
      <c r="H217" s="24">
        <v>4545652724165</v>
      </c>
      <c r="I217" s="39">
        <v>320900</v>
      </c>
      <c r="J217" s="21" t="s">
        <v>1315</v>
      </c>
      <c r="K217" s="39">
        <v>334900</v>
      </c>
      <c r="L217" s="39">
        <v>334900</v>
      </c>
      <c r="M217" s="39">
        <v>334900</v>
      </c>
      <c r="N217" s="39">
        <v>320900</v>
      </c>
      <c r="O217" s="20"/>
      <c r="P217" s="93" t="s">
        <v>1316</v>
      </c>
      <c r="Q217" s="27">
        <v>32835000</v>
      </c>
      <c r="R217" s="27" t="s">
        <v>34</v>
      </c>
      <c r="S217" s="27" t="s">
        <v>937</v>
      </c>
      <c r="T217" s="28"/>
      <c r="U217" s="49"/>
    </row>
    <row r="218" spans="1:21" ht="15" customHeight="1">
      <c r="A218" s="49">
        <v>130714000</v>
      </c>
      <c r="B218" s="20" t="s">
        <v>1263</v>
      </c>
      <c r="C218" s="20" t="s">
        <v>1258</v>
      </c>
      <c r="D218" s="49">
        <v>130714000</v>
      </c>
      <c r="E218" s="50" t="s">
        <v>1309</v>
      </c>
      <c r="F218" s="51" t="s">
        <v>1225</v>
      </c>
      <c r="G218" s="23">
        <v>1</v>
      </c>
      <c r="H218" s="24">
        <v>4545652724059</v>
      </c>
      <c r="I218" s="25">
        <v>270000</v>
      </c>
      <c r="J218" s="21" t="s">
        <v>1090</v>
      </c>
      <c r="K218" s="25">
        <v>284000</v>
      </c>
      <c r="L218" s="25">
        <v>284000</v>
      </c>
      <c r="M218" s="25">
        <v>284000</v>
      </c>
      <c r="N218" s="25">
        <v>270000</v>
      </c>
      <c r="O218" s="20" t="s">
        <v>1310</v>
      </c>
      <c r="P218" s="93" t="s">
        <v>967</v>
      </c>
      <c r="Q218" s="27">
        <v>35670000</v>
      </c>
      <c r="R218" s="27" t="s">
        <v>34</v>
      </c>
      <c r="S218" s="27" t="s">
        <v>937</v>
      </c>
      <c r="T218" s="28"/>
      <c r="U218" s="49"/>
    </row>
    <row r="219" spans="1:21" ht="15" customHeight="1">
      <c r="A219" s="49">
        <v>130712210</v>
      </c>
      <c r="B219" s="20" t="s">
        <v>1311</v>
      </c>
      <c r="C219" s="20" t="s">
        <v>1312</v>
      </c>
      <c r="D219" s="49">
        <v>130712210</v>
      </c>
      <c r="E219" s="50" t="s">
        <v>1313</v>
      </c>
      <c r="F219" s="51" t="s">
        <v>1321</v>
      </c>
      <c r="G219" s="23">
        <v>1</v>
      </c>
      <c r="H219" s="24">
        <v>4545652724240</v>
      </c>
      <c r="I219" s="39">
        <v>320900</v>
      </c>
      <c r="J219" s="21" t="s">
        <v>1315</v>
      </c>
      <c r="K219" s="39">
        <v>334900</v>
      </c>
      <c r="L219" s="39">
        <v>334900</v>
      </c>
      <c r="M219" s="39">
        <v>334900</v>
      </c>
      <c r="N219" s="39">
        <v>320900</v>
      </c>
      <c r="O219" s="20"/>
      <c r="P219" s="93" t="s">
        <v>1316</v>
      </c>
      <c r="Q219" s="27">
        <v>32835000</v>
      </c>
      <c r="R219" s="27" t="s">
        <v>34</v>
      </c>
      <c r="S219" s="27" t="s">
        <v>937</v>
      </c>
      <c r="T219" s="28"/>
      <c r="U219" s="49"/>
    </row>
    <row r="220" spans="1:21" ht="15" customHeight="1">
      <c r="A220" s="49">
        <v>130712200</v>
      </c>
      <c r="B220" s="20" t="s">
        <v>1311</v>
      </c>
      <c r="C220" s="20" t="s">
        <v>1312</v>
      </c>
      <c r="D220" s="49">
        <v>130712200</v>
      </c>
      <c r="E220" s="50" t="s">
        <v>1318</v>
      </c>
      <c r="F220" s="51" t="s">
        <v>1321</v>
      </c>
      <c r="G220" s="23">
        <v>1</v>
      </c>
      <c r="H220" s="24">
        <v>4545652724189</v>
      </c>
      <c r="I220" s="39">
        <v>320900</v>
      </c>
      <c r="J220" s="21" t="s">
        <v>1315</v>
      </c>
      <c r="K220" s="39">
        <v>334900</v>
      </c>
      <c r="L220" s="39">
        <v>334900</v>
      </c>
      <c r="M220" s="39">
        <v>334900</v>
      </c>
      <c r="N220" s="39">
        <v>320900</v>
      </c>
      <c r="O220" s="20"/>
      <c r="P220" s="93" t="s">
        <v>1316</v>
      </c>
      <c r="Q220" s="27">
        <v>32835000</v>
      </c>
      <c r="R220" s="27" t="s">
        <v>34</v>
      </c>
      <c r="S220" s="27" t="s">
        <v>937</v>
      </c>
      <c r="T220" s="28"/>
      <c r="U220" s="49"/>
    </row>
    <row r="221" spans="1:21" ht="15" customHeight="1">
      <c r="A221" s="49">
        <v>130712110</v>
      </c>
      <c r="B221" s="20" t="s">
        <v>1311</v>
      </c>
      <c r="C221" s="20" t="s">
        <v>1312</v>
      </c>
      <c r="D221" s="49">
        <v>130712110</v>
      </c>
      <c r="E221" s="50" t="s">
        <v>1313</v>
      </c>
      <c r="F221" s="51" t="s">
        <v>1322</v>
      </c>
      <c r="G221" s="23">
        <v>1</v>
      </c>
      <c r="H221" s="24">
        <v>4545652724219</v>
      </c>
      <c r="I221" s="39">
        <v>320900</v>
      </c>
      <c r="J221" s="21" t="s">
        <v>1315</v>
      </c>
      <c r="K221" s="39">
        <v>334900</v>
      </c>
      <c r="L221" s="39">
        <v>334900</v>
      </c>
      <c r="M221" s="39">
        <v>334900</v>
      </c>
      <c r="N221" s="39">
        <v>320900</v>
      </c>
      <c r="O221" s="20"/>
      <c r="P221" s="93" t="s">
        <v>1316</v>
      </c>
      <c r="Q221" s="27">
        <v>32835000</v>
      </c>
      <c r="R221" s="27" t="s">
        <v>34</v>
      </c>
      <c r="S221" s="27" t="s">
        <v>937</v>
      </c>
      <c r="T221" s="28"/>
      <c r="U221" s="49"/>
    </row>
    <row r="222" spans="1:21" ht="15" customHeight="1">
      <c r="A222" s="49">
        <v>130712100</v>
      </c>
      <c r="B222" s="20" t="s">
        <v>1311</v>
      </c>
      <c r="C222" s="20" t="s">
        <v>1312</v>
      </c>
      <c r="D222" s="49">
        <v>130712100</v>
      </c>
      <c r="E222" s="50" t="s">
        <v>1318</v>
      </c>
      <c r="F222" s="51" t="s">
        <v>1322</v>
      </c>
      <c r="G222" s="23">
        <v>1</v>
      </c>
      <c r="H222" s="24">
        <v>4545652724158</v>
      </c>
      <c r="I222" s="39">
        <v>320900</v>
      </c>
      <c r="J222" s="21" t="s">
        <v>1315</v>
      </c>
      <c r="K222" s="39">
        <v>334900</v>
      </c>
      <c r="L222" s="39">
        <v>334900</v>
      </c>
      <c r="M222" s="39">
        <v>334900</v>
      </c>
      <c r="N222" s="39">
        <v>320900</v>
      </c>
      <c r="O222" s="20"/>
      <c r="P222" s="93" t="s">
        <v>1316</v>
      </c>
      <c r="Q222" s="27">
        <v>32835000</v>
      </c>
      <c r="R222" s="27" t="s">
        <v>34</v>
      </c>
      <c r="S222" s="27" t="s">
        <v>937</v>
      </c>
      <c r="T222" s="28"/>
      <c r="U222" s="49"/>
    </row>
    <row r="223" spans="1:21" ht="15" customHeight="1">
      <c r="A223" s="49">
        <v>130712000</v>
      </c>
      <c r="B223" s="20" t="s">
        <v>1263</v>
      </c>
      <c r="C223" s="20" t="s">
        <v>1258</v>
      </c>
      <c r="D223" s="49">
        <v>130712000</v>
      </c>
      <c r="E223" s="50" t="s">
        <v>1309</v>
      </c>
      <c r="F223" s="51" t="s">
        <v>1228</v>
      </c>
      <c r="G223" s="23">
        <v>1</v>
      </c>
      <c r="H223" s="24">
        <v>4545652724042</v>
      </c>
      <c r="I223" s="25">
        <v>270000</v>
      </c>
      <c r="J223" s="21" t="s">
        <v>1090</v>
      </c>
      <c r="K223" s="25">
        <v>284000</v>
      </c>
      <c r="L223" s="25">
        <v>284000</v>
      </c>
      <c r="M223" s="25">
        <v>284000</v>
      </c>
      <c r="N223" s="25">
        <v>270000</v>
      </c>
      <c r="O223" s="20" t="s">
        <v>1310</v>
      </c>
      <c r="P223" s="93" t="s">
        <v>967</v>
      </c>
      <c r="Q223" s="27">
        <v>35670000</v>
      </c>
      <c r="R223" s="27" t="s">
        <v>34</v>
      </c>
      <c r="S223" s="27" t="s">
        <v>937</v>
      </c>
      <c r="T223" s="28"/>
      <c r="U223" s="49"/>
    </row>
    <row r="224" spans="1:21" ht="15" customHeight="1">
      <c r="A224" s="49">
        <v>130710210</v>
      </c>
      <c r="B224" s="20" t="s">
        <v>1311</v>
      </c>
      <c r="C224" s="20" t="s">
        <v>1312</v>
      </c>
      <c r="D224" s="49">
        <v>130710210</v>
      </c>
      <c r="E224" s="50" t="s">
        <v>1313</v>
      </c>
      <c r="F224" s="51" t="s">
        <v>1323</v>
      </c>
      <c r="G224" s="23">
        <v>1</v>
      </c>
      <c r="H224" s="24">
        <v>4545652724233</v>
      </c>
      <c r="I224" s="39">
        <v>320900</v>
      </c>
      <c r="J224" s="21" t="s">
        <v>1315</v>
      </c>
      <c r="K224" s="39">
        <v>334900</v>
      </c>
      <c r="L224" s="39">
        <v>334900</v>
      </c>
      <c r="M224" s="39">
        <v>334900</v>
      </c>
      <c r="N224" s="39">
        <v>320900</v>
      </c>
      <c r="O224" s="20"/>
      <c r="P224" s="93" t="s">
        <v>1316</v>
      </c>
      <c r="Q224" s="27">
        <v>32835000</v>
      </c>
      <c r="R224" s="27" t="s">
        <v>34</v>
      </c>
      <c r="S224" s="27" t="s">
        <v>937</v>
      </c>
      <c r="T224" s="28"/>
      <c r="U224" s="49"/>
    </row>
    <row r="225" spans="1:21" ht="15" customHeight="1">
      <c r="A225" s="49">
        <v>130710200</v>
      </c>
      <c r="B225" s="20" t="s">
        <v>1311</v>
      </c>
      <c r="C225" s="20" t="s">
        <v>1312</v>
      </c>
      <c r="D225" s="49">
        <v>130710200</v>
      </c>
      <c r="E225" s="50" t="s">
        <v>1318</v>
      </c>
      <c r="F225" s="51" t="s">
        <v>1323</v>
      </c>
      <c r="G225" s="23">
        <v>1</v>
      </c>
      <c r="H225" s="24">
        <v>4545652724172</v>
      </c>
      <c r="I225" s="39">
        <v>320900</v>
      </c>
      <c r="J225" s="21" t="s">
        <v>1315</v>
      </c>
      <c r="K225" s="39">
        <v>334900</v>
      </c>
      <c r="L225" s="39">
        <v>334900</v>
      </c>
      <c r="M225" s="39">
        <v>334900</v>
      </c>
      <c r="N225" s="39">
        <v>320900</v>
      </c>
      <c r="O225" s="20"/>
      <c r="P225" s="93" t="s">
        <v>1316</v>
      </c>
      <c r="Q225" s="27">
        <v>32835000</v>
      </c>
      <c r="R225" s="27" t="s">
        <v>34</v>
      </c>
      <c r="S225" s="27" t="s">
        <v>937</v>
      </c>
      <c r="T225" s="28"/>
      <c r="U225" s="49"/>
    </row>
    <row r="226" spans="1:21" ht="15" customHeight="1">
      <c r="A226" s="49">
        <v>130710110</v>
      </c>
      <c r="B226" s="20" t="s">
        <v>1311</v>
      </c>
      <c r="C226" s="20" t="s">
        <v>1312</v>
      </c>
      <c r="D226" s="49">
        <v>130710110</v>
      </c>
      <c r="E226" s="50" t="s">
        <v>1313</v>
      </c>
      <c r="F226" s="51" t="s">
        <v>1324</v>
      </c>
      <c r="G226" s="23">
        <v>1</v>
      </c>
      <c r="H226" s="24">
        <v>4545652724202</v>
      </c>
      <c r="I226" s="39">
        <v>320900</v>
      </c>
      <c r="J226" s="21" t="s">
        <v>1315</v>
      </c>
      <c r="K226" s="39">
        <v>334900</v>
      </c>
      <c r="L226" s="39">
        <v>334900</v>
      </c>
      <c r="M226" s="39">
        <v>334900</v>
      </c>
      <c r="N226" s="39">
        <v>320900</v>
      </c>
      <c r="O226" s="20"/>
      <c r="P226" s="93" t="s">
        <v>1316</v>
      </c>
      <c r="Q226" s="27">
        <v>32835000</v>
      </c>
      <c r="R226" s="27" t="s">
        <v>34</v>
      </c>
      <c r="S226" s="27" t="s">
        <v>937</v>
      </c>
      <c r="T226" s="28"/>
      <c r="U226" s="49"/>
    </row>
    <row r="227" spans="1:21" ht="15" customHeight="1">
      <c r="A227" s="49">
        <v>130710100</v>
      </c>
      <c r="B227" s="20" t="s">
        <v>1311</v>
      </c>
      <c r="C227" s="20" t="s">
        <v>1312</v>
      </c>
      <c r="D227" s="49">
        <v>130710100</v>
      </c>
      <c r="E227" s="50" t="s">
        <v>1318</v>
      </c>
      <c r="F227" s="51" t="s">
        <v>1324</v>
      </c>
      <c r="G227" s="23">
        <v>1</v>
      </c>
      <c r="H227" s="24">
        <v>4545652724141</v>
      </c>
      <c r="I227" s="39">
        <v>320900</v>
      </c>
      <c r="J227" s="21" t="s">
        <v>1315</v>
      </c>
      <c r="K227" s="39">
        <v>334900</v>
      </c>
      <c r="L227" s="39">
        <v>334900</v>
      </c>
      <c r="M227" s="39">
        <v>334900</v>
      </c>
      <c r="N227" s="39">
        <v>320900</v>
      </c>
      <c r="O227" s="20"/>
      <c r="P227" s="93" t="s">
        <v>1316</v>
      </c>
      <c r="Q227" s="27">
        <v>32835000</v>
      </c>
      <c r="R227" s="27" t="s">
        <v>34</v>
      </c>
      <c r="S227" s="27" t="s">
        <v>937</v>
      </c>
      <c r="T227" s="28"/>
      <c r="U227" s="49"/>
    </row>
    <row r="228" spans="1:21" ht="15" customHeight="1">
      <c r="A228" s="49">
        <v>130710000</v>
      </c>
      <c r="B228" s="20" t="s">
        <v>1263</v>
      </c>
      <c r="C228" s="20" t="s">
        <v>1258</v>
      </c>
      <c r="D228" s="49">
        <v>130710000</v>
      </c>
      <c r="E228" s="50" t="s">
        <v>1309</v>
      </c>
      <c r="F228" s="51" t="s">
        <v>1231</v>
      </c>
      <c r="G228" s="23">
        <v>1</v>
      </c>
      <c r="H228" s="24">
        <v>4545652724035</v>
      </c>
      <c r="I228" s="25">
        <v>270000</v>
      </c>
      <c r="J228" s="21" t="s">
        <v>1090</v>
      </c>
      <c r="K228" s="25">
        <v>284000</v>
      </c>
      <c r="L228" s="25">
        <v>284000</v>
      </c>
      <c r="M228" s="25">
        <v>284000</v>
      </c>
      <c r="N228" s="25">
        <v>270000</v>
      </c>
      <c r="O228" s="20" t="s">
        <v>1310</v>
      </c>
      <c r="P228" s="93" t="s">
        <v>967</v>
      </c>
      <c r="Q228" s="27">
        <v>35670000</v>
      </c>
      <c r="R228" s="27" t="s">
        <v>34</v>
      </c>
      <c r="S228" s="27" t="s">
        <v>937</v>
      </c>
      <c r="T228" s="28"/>
      <c r="U228" s="49"/>
    </row>
    <row r="229" spans="1:21" ht="15" customHeight="1">
      <c r="A229" s="49">
        <v>130708110</v>
      </c>
      <c r="B229" s="20" t="s">
        <v>1311</v>
      </c>
      <c r="C229" s="20" t="s">
        <v>1312</v>
      </c>
      <c r="D229" s="49">
        <v>130708110</v>
      </c>
      <c r="E229" s="50" t="s">
        <v>1313</v>
      </c>
      <c r="F229" s="51" t="s">
        <v>1325</v>
      </c>
      <c r="G229" s="23">
        <v>1</v>
      </c>
      <c r="H229" s="24">
        <v>4545652724851</v>
      </c>
      <c r="I229" s="39">
        <v>320900</v>
      </c>
      <c r="J229" s="21" t="s">
        <v>1315</v>
      </c>
      <c r="K229" s="39">
        <v>334900</v>
      </c>
      <c r="L229" s="39">
        <v>334900</v>
      </c>
      <c r="M229" s="39">
        <v>334900</v>
      </c>
      <c r="N229" s="39">
        <v>320900</v>
      </c>
      <c r="O229" s="20"/>
      <c r="P229" s="93" t="s">
        <v>1316</v>
      </c>
      <c r="Q229" s="27">
        <v>32835000</v>
      </c>
      <c r="R229" s="27" t="s">
        <v>34</v>
      </c>
      <c r="S229" s="27" t="s">
        <v>937</v>
      </c>
      <c r="T229" s="28"/>
      <c r="U229" s="49"/>
    </row>
    <row r="230" spans="1:21" ht="15" customHeight="1">
      <c r="A230" s="49">
        <v>130708100</v>
      </c>
      <c r="B230" s="20" t="s">
        <v>1311</v>
      </c>
      <c r="C230" s="20" t="s">
        <v>1312</v>
      </c>
      <c r="D230" s="49">
        <v>130708100</v>
      </c>
      <c r="E230" s="50" t="s">
        <v>1318</v>
      </c>
      <c r="F230" s="51" t="s">
        <v>1325</v>
      </c>
      <c r="G230" s="23">
        <v>1</v>
      </c>
      <c r="H230" s="24">
        <v>4545652724134</v>
      </c>
      <c r="I230" s="39">
        <v>320900</v>
      </c>
      <c r="J230" s="21" t="s">
        <v>1315</v>
      </c>
      <c r="K230" s="39">
        <v>334900</v>
      </c>
      <c r="L230" s="39">
        <v>334900</v>
      </c>
      <c r="M230" s="39">
        <v>334900</v>
      </c>
      <c r="N230" s="39">
        <v>320900</v>
      </c>
      <c r="O230" s="21"/>
      <c r="P230" s="93" t="s">
        <v>1316</v>
      </c>
      <c r="Q230" s="27">
        <v>32835000</v>
      </c>
      <c r="R230" s="27" t="s">
        <v>34</v>
      </c>
      <c r="S230" s="27" t="s">
        <v>937</v>
      </c>
      <c r="T230" s="28"/>
      <c r="U230" s="49"/>
    </row>
    <row r="231" spans="1:21" ht="15" customHeight="1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</row>
    <row r="232" spans="1:21" ht="15" customHeight="1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</row>
    <row r="233" spans="1:21" ht="15" customHeight="1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</row>
    <row r="234" spans="1:21" ht="15" customHeight="1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</row>
    <row r="235" spans="1:21" ht="15" customHeight="1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</row>
    <row r="236" spans="1:21" ht="1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</row>
    <row r="237" spans="1:21" ht="15" customHeight="1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</row>
    <row r="238" spans="1:21" ht="15" customHeight="1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</row>
    <row r="239" spans="1:21" ht="15" customHeight="1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</row>
    <row r="240" spans="1:21" ht="15" customHeight="1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</row>
    <row r="241" spans="1:21" ht="15" customHeight="1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</row>
    <row r="242" spans="1:21" ht="15" customHeight="1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</row>
    <row r="243" spans="1:21" ht="15" customHeight="1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</row>
    <row r="244" spans="1:21" ht="15" customHeight="1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</row>
    <row r="245" spans="1:21" ht="15" customHeight="1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</row>
    <row r="246" spans="1:21" ht="15" customHeight="1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</row>
    <row r="247" spans="1:21" ht="15" customHeight="1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</row>
    <row r="248" spans="1:21" ht="15" customHeight="1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</row>
    <row r="249" spans="1:21" ht="15" customHeight="1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</row>
    <row r="250" spans="1:21" ht="15" customHeight="1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</row>
    <row r="251" spans="1:21" ht="15" customHeight="1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</row>
    <row r="252" spans="1:21" ht="15" customHeight="1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</row>
    <row r="253" spans="1:21" ht="15" customHeight="1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</row>
  </sheetData>
  <sheetProtection algorithmName="SHA-512" hashValue="mIUXI29PjZxMuZ/fLCSgqGY/9J0BTncAIwoDt/AGA8Ism0qm+noc30KWL1S7+b6hJdzgQRAqEZEgj/0NFqDzTA==" saltValue="jleUC/Z9qA31/S+AHOZXmw==" spinCount="100000" sheet="1" selectLockedCells="1" autoFilter="0" selectUnlockedCells="1"/>
  <autoFilter ref="A3:U230" xr:uid="{3C527D64-BDA8-479D-8842-99EFEC6F5A97}"/>
  <mergeCells count="15">
    <mergeCell ref="T2:T3"/>
    <mergeCell ref="U2:U3"/>
    <mergeCell ref="A2:A3"/>
    <mergeCell ref="J2:J3"/>
    <mergeCell ref="O2:O3"/>
    <mergeCell ref="P2:P3"/>
    <mergeCell ref="Q2:Q3"/>
    <mergeCell ref="R2:R3"/>
    <mergeCell ref="S2:S3"/>
    <mergeCell ref="B2:B3"/>
    <mergeCell ref="D2:D3"/>
    <mergeCell ref="E2:E3"/>
    <mergeCell ref="F2:F3"/>
    <mergeCell ref="G2:G3"/>
    <mergeCell ref="H2:H3"/>
  </mergeCells>
  <phoneticPr fontId="5"/>
  <dataValidations count="1">
    <dataValidation type="whole" allowBlank="1" showInputMessage="1" showErrorMessage="1" errorTitle="販売価格入力エラー" error="整数(99999999まで)以外の数字、文字は_x000a_入力しないでください。" sqref="IF197:IG197 SB197:SC197 ABX197:ABY197 ALT197:ALU197 AVP197:AVQ197 BFL197:BFM197 BPH197:BPI197 BZD197:BZE197 CIZ197:CJA197 CSV197:CSW197 DCR197:DCS197 DMN197:DMO197 DWJ197:DWK197 EGF197:EGG197 EQB197:EQC197 EZX197:EZY197 FJT197:FJU197 FTP197:FTQ197 GDL197:GDM197 GNH197:GNI197 GXD197:GXE197 HGZ197:HHA197 HQV197:HQW197 IAR197:IAS197 IKN197:IKO197 IUJ197:IUK197 JEF197:JEG197 JOB197:JOC197 JXX197:JXY197 KHT197:KHU197 KRP197:KRQ197 LBL197:LBM197 LLH197:LLI197 LVD197:LVE197 MEZ197:MFA197 MOV197:MOW197 MYR197:MYS197 NIN197:NIO197 NSJ197:NSK197 OCF197:OCG197 OMB197:OMC197 OVX197:OVY197 PFT197:PFU197 PPP197:PPQ197 PZL197:PZM197 QJH197:QJI197 QTD197:QTE197 RCZ197:RDA197 RMV197:RMW197 RWR197:RWS197 SGN197:SGO197 SQJ197:SQK197 TAF197:TAG197 TKB197:TKC197 TTX197:TTY197 UDT197:UDU197 UNP197:UNQ197 UXL197:UXM197 VHH197:VHI197 VRD197:VRE197 WAZ197:WBA197 WKV197:WKW197 WUR197:WUS197 IE65710:IF65710 SA65710:SB65710 ABW65710:ABX65710 ALS65710:ALT65710 AVO65710:AVP65710 BFK65710:BFL65710 BPG65710:BPH65710 BZC65710:BZD65710 CIY65710:CIZ65710 CSU65710:CSV65710 DCQ65710:DCR65710 DMM65710:DMN65710 DWI65710:DWJ65710 EGE65710:EGF65710 EQA65710:EQB65710 EZW65710:EZX65710 FJS65710:FJT65710 FTO65710:FTP65710 GDK65710:GDL65710 GNG65710:GNH65710 GXC65710:GXD65710 HGY65710:HGZ65710 HQU65710:HQV65710 IAQ65710:IAR65710 IKM65710:IKN65710 IUI65710:IUJ65710 JEE65710:JEF65710 JOA65710:JOB65710 JXW65710:JXX65710 KHS65710:KHT65710 KRO65710:KRP65710 LBK65710:LBL65710 LLG65710:LLH65710 LVC65710:LVD65710 MEY65710:MEZ65710 MOU65710:MOV65710 MYQ65710:MYR65710 NIM65710:NIN65710 NSI65710:NSJ65710 OCE65710:OCF65710 OMA65710:OMB65710 OVW65710:OVX65710 PFS65710:PFT65710 PPO65710:PPP65710 PZK65710:PZL65710 QJG65710:QJH65710 QTC65710:QTD65710 RCY65710:RCZ65710 RMU65710:RMV65710 RWQ65710:RWR65710 SGM65710:SGN65710 SQI65710:SQJ65710 TAE65710:TAF65710 TKA65710:TKB65710 TTW65710:TTX65710 UDS65710:UDT65710 UNO65710:UNP65710 UXK65710:UXL65710 VHG65710:VHH65710 VRC65710:VRD65710 WAY65710:WAZ65710 WKU65710:WKV65710 WUQ65710:WUR65710 IE131246:IF131246 SA131246:SB131246 ABW131246:ABX131246 ALS131246:ALT131246 AVO131246:AVP131246 BFK131246:BFL131246 BPG131246:BPH131246 BZC131246:BZD131246 CIY131246:CIZ131246 CSU131246:CSV131246 DCQ131246:DCR131246 DMM131246:DMN131246 DWI131246:DWJ131246 EGE131246:EGF131246 EQA131246:EQB131246 EZW131246:EZX131246 FJS131246:FJT131246 FTO131246:FTP131246 GDK131246:GDL131246 GNG131246:GNH131246 GXC131246:GXD131246 HGY131246:HGZ131246 HQU131246:HQV131246 IAQ131246:IAR131246 IKM131246:IKN131246 IUI131246:IUJ131246 JEE131246:JEF131246 JOA131246:JOB131246 JXW131246:JXX131246 KHS131246:KHT131246 KRO131246:KRP131246 LBK131246:LBL131246 LLG131246:LLH131246 LVC131246:LVD131246 MEY131246:MEZ131246 MOU131246:MOV131246 MYQ131246:MYR131246 NIM131246:NIN131246 NSI131246:NSJ131246 OCE131246:OCF131246 OMA131246:OMB131246 OVW131246:OVX131246 PFS131246:PFT131246 PPO131246:PPP131246 PZK131246:PZL131246 QJG131246:QJH131246 QTC131246:QTD131246 RCY131246:RCZ131246 RMU131246:RMV131246 RWQ131246:RWR131246 SGM131246:SGN131246 SQI131246:SQJ131246 TAE131246:TAF131246 TKA131246:TKB131246 TTW131246:TTX131246 UDS131246:UDT131246 UNO131246:UNP131246 UXK131246:UXL131246 VHG131246:VHH131246 VRC131246:VRD131246 WAY131246:WAZ131246 WKU131246:WKV131246 WUQ131246:WUR131246 IE196782:IF196782 SA196782:SB196782 ABW196782:ABX196782 ALS196782:ALT196782 AVO196782:AVP196782 BFK196782:BFL196782 BPG196782:BPH196782 BZC196782:BZD196782 CIY196782:CIZ196782 CSU196782:CSV196782 DCQ196782:DCR196782 DMM196782:DMN196782 DWI196782:DWJ196782 EGE196782:EGF196782 EQA196782:EQB196782 EZW196782:EZX196782 FJS196782:FJT196782 FTO196782:FTP196782 GDK196782:GDL196782 GNG196782:GNH196782 GXC196782:GXD196782 HGY196782:HGZ196782 HQU196782:HQV196782 IAQ196782:IAR196782 IKM196782:IKN196782 IUI196782:IUJ196782 JEE196782:JEF196782 JOA196782:JOB196782 JXW196782:JXX196782 KHS196782:KHT196782 KRO196782:KRP196782 LBK196782:LBL196782 LLG196782:LLH196782 LVC196782:LVD196782 MEY196782:MEZ196782 MOU196782:MOV196782 MYQ196782:MYR196782 NIM196782:NIN196782 NSI196782:NSJ196782 OCE196782:OCF196782 OMA196782:OMB196782 OVW196782:OVX196782 PFS196782:PFT196782 PPO196782:PPP196782 PZK196782:PZL196782 QJG196782:QJH196782 QTC196782:QTD196782 RCY196782:RCZ196782 RMU196782:RMV196782 RWQ196782:RWR196782 SGM196782:SGN196782 SQI196782:SQJ196782 TAE196782:TAF196782 TKA196782:TKB196782 TTW196782:TTX196782 UDS196782:UDT196782 UNO196782:UNP196782 UXK196782:UXL196782 VHG196782:VHH196782 VRC196782:VRD196782 WAY196782:WAZ196782 WKU196782:WKV196782 WUQ196782:WUR196782 IE262318:IF262318 SA262318:SB262318 ABW262318:ABX262318 ALS262318:ALT262318 AVO262318:AVP262318 BFK262318:BFL262318 BPG262318:BPH262318 BZC262318:BZD262318 CIY262318:CIZ262318 CSU262318:CSV262318 DCQ262318:DCR262318 DMM262318:DMN262318 DWI262318:DWJ262318 EGE262318:EGF262318 EQA262318:EQB262318 EZW262318:EZX262318 FJS262318:FJT262318 FTO262318:FTP262318 GDK262318:GDL262318 GNG262318:GNH262318 GXC262318:GXD262318 HGY262318:HGZ262318 HQU262318:HQV262318 IAQ262318:IAR262318 IKM262318:IKN262318 IUI262318:IUJ262318 JEE262318:JEF262318 JOA262318:JOB262318 JXW262318:JXX262318 KHS262318:KHT262318 KRO262318:KRP262318 LBK262318:LBL262318 LLG262318:LLH262318 LVC262318:LVD262318 MEY262318:MEZ262318 MOU262318:MOV262318 MYQ262318:MYR262318 NIM262318:NIN262318 NSI262318:NSJ262318 OCE262318:OCF262318 OMA262318:OMB262318 OVW262318:OVX262318 PFS262318:PFT262318 PPO262318:PPP262318 PZK262318:PZL262318 QJG262318:QJH262318 QTC262318:QTD262318 RCY262318:RCZ262318 RMU262318:RMV262318 RWQ262318:RWR262318 SGM262318:SGN262318 SQI262318:SQJ262318 TAE262318:TAF262318 TKA262318:TKB262318 TTW262318:TTX262318 UDS262318:UDT262318 UNO262318:UNP262318 UXK262318:UXL262318 VHG262318:VHH262318 VRC262318:VRD262318 WAY262318:WAZ262318 WKU262318:WKV262318 WUQ262318:WUR262318 IE327854:IF327854 SA327854:SB327854 ABW327854:ABX327854 ALS327854:ALT327854 AVO327854:AVP327854 BFK327854:BFL327854 BPG327854:BPH327854 BZC327854:BZD327854 CIY327854:CIZ327854 CSU327854:CSV327854 DCQ327854:DCR327854 DMM327854:DMN327854 DWI327854:DWJ327854 EGE327854:EGF327854 EQA327854:EQB327854 EZW327854:EZX327854 FJS327854:FJT327854 FTO327854:FTP327854 GDK327854:GDL327854 GNG327854:GNH327854 GXC327854:GXD327854 HGY327854:HGZ327854 HQU327854:HQV327854 IAQ327854:IAR327854 IKM327854:IKN327854 IUI327854:IUJ327854 JEE327854:JEF327854 JOA327854:JOB327854 JXW327854:JXX327854 KHS327854:KHT327854 KRO327854:KRP327854 LBK327854:LBL327854 LLG327854:LLH327854 LVC327854:LVD327854 MEY327854:MEZ327854 MOU327854:MOV327854 MYQ327854:MYR327854 NIM327854:NIN327854 NSI327854:NSJ327854 OCE327854:OCF327854 OMA327854:OMB327854 OVW327854:OVX327854 PFS327854:PFT327854 PPO327854:PPP327854 PZK327854:PZL327854 QJG327854:QJH327854 QTC327854:QTD327854 RCY327854:RCZ327854 RMU327854:RMV327854 RWQ327854:RWR327854 SGM327854:SGN327854 SQI327854:SQJ327854 TAE327854:TAF327854 TKA327854:TKB327854 TTW327854:TTX327854 UDS327854:UDT327854 UNO327854:UNP327854 UXK327854:UXL327854 VHG327854:VHH327854 VRC327854:VRD327854 WAY327854:WAZ327854 WKU327854:WKV327854 WUQ327854:WUR327854 IE393390:IF393390 SA393390:SB393390 ABW393390:ABX393390 ALS393390:ALT393390 AVO393390:AVP393390 BFK393390:BFL393390 BPG393390:BPH393390 BZC393390:BZD393390 CIY393390:CIZ393390 CSU393390:CSV393390 DCQ393390:DCR393390 DMM393390:DMN393390 DWI393390:DWJ393390 EGE393390:EGF393390 EQA393390:EQB393390 EZW393390:EZX393390 FJS393390:FJT393390 FTO393390:FTP393390 GDK393390:GDL393390 GNG393390:GNH393390 GXC393390:GXD393390 HGY393390:HGZ393390 HQU393390:HQV393390 IAQ393390:IAR393390 IKM393390:IKN393390 IUI393390:IUJ393390 JEE393390:JEF393390 JOA393390:JOB393390 JXW393390:JXX393390 KHS393390:KHT393390 KRO393390:KRP393390 LBK393390:LBL393390 LLG393390:LLH393390 LVC393390:LVD393390 MEY393390:MEZ393390 MOU393390:MOV393390 MYQ393390:MYR393390 NIM393390:NIN393390 NSI393390:NSJ393390 OCE393390:OCF393390 OMA393390:OMB393390 OVW393390:OVX393390 PFS393390:PFT393390 PPO393390:PPP393390 PZK393390:PZL393390 QJG393390:QJH393390 QTC393390:QTD393390 RCY393390:RCZ393390 RMU393390:RMV393390 RWQ393390:RWR393390 SGM393390:SGN393390 SQI393390:SQJ393390 TAE393390:TAF393390 TKA393390:TKB393390 TTW393390:TTX393390 UDS393390:UDT393390 UNO393390:UNP393390 UXK393390:UXL393390 VHG393390:VHH393390 VRC393390:VRD393390 WAY393390:WAZ393390 WKU393390:WKV393390 WUQ393390:WUR393390 IE458926:IF458926 SA458926:SB458926 ABW458926:ABX458926 ALS458926:ALT458926 AVO458926:AVP458926 BFK458926:BFL458926 BPG458926:BPH458926 BZC458926:BZD458926 CIY458926:CIZ458926 CSU458926:CSV458926 DCQ458926:DCR458926 DMM458926:DMN458926 DWI458926:DWJ458926 EGE458926:EGF458926 EQA458926:EQB458926 EZW458926:EZX458926 FJS458926:FJT458926 FTO458926:FTP458926 GDK458926:GDL458926 GNG458926:GNH458926 GXC458926:GXD458926 HGY458926:HGZ458926 HQU458926:HQV458926 IAQ458926:IAR458926 IKM458926:IKN458926 IUI458926:IUJ458926 JEE458926:JEF458926 JOA458926:JOB458926 JXW458926:JXX458926 KHS458926:KHT458926 KRO458926:KRP458926 LBK458926:LBL458926 LLG458926:LLH458926 LVC458926:LVD458926 MEY458926:MEZ458926 MOU458926:MOV458926 MYQ458926:MYR458926 NIM458926:NIN458926 NSI458926:NSJ458926 OCE458926:OCF458926 OMA458926:OMB458926 OVW458926:OVX458926 PFS458926:PFT458926 PPO458926:PPP458926 PZK458926:PZL458926 QJG458926:QJH458926 QTC458926:QTD458926 RCY458926:RCZ458926 RMU458926:RMV458926 RWQ458926:RWR458926 SGM458926:SGN458926 SQI458926:SQJ458926 TAE458926:TAF458926 TKA458926:TKB458926 TTW458926:TTX458926 UDS458926:UDT458926 UNO458926:UNP458926 UXK458926:UXL458926 VHG458926:VHH458926 VRC458926:VRD458926 WAY458926:WAZ458926 WKU458926:WKV458926 WUQ458926:WUR458926 IE524462:IF524462 SA524462:SB524462 ABW524462:ABX524462 ALS524462:ALT524462 AVO524462:AVP524462 BFK524462:BFL524462 BPG524462:BPH524462 BZC524462:BZD524462 CIY524462:CIZ524462 CSU524462:CSV524462 DCQ524462:DCR524462 DMM524462:DMN524462 DWI524462:DWJ524462 EGE524462:EGF524462 EQA524462:EQB524462 EZW524462:EZX524462 FJS524462:FJT524462 FTO524462:FTP524462 GDK524462:GDL524462 GNG524462:GNH524462 GXC524462:GXD524462 HGY524462:HGZ524462 HQU524462:HQV524462 IAQ524462:IAR524462 IKM524462:IKN524462 IUI524462:IUJ524462 JEE524462:JEF524462 JOA524462:JOB524462 JXW524462:JXX524462 KHS524462:KHT524462 KRO524462:KRP524462 LBK524462:LBL524462 LLG524462:LLH524462 LVC524462:LVD524462 MEY524462:MEZ524462 MOU524462:MOV524462 MYQ524462:MYR524462 NIM524462:NIN524462 NSI524462:NSJ524462 OCE524462:OCF524462 OMA524462:OMB524462 OVW524462:OVX524462 PFS524462:PFT524462 PPO524462:PPP524462 PZK524462:PZL524462 QJG524462:QJH524462 QTC524462:QTD524462 RCY524462:RCZ524462 RMU524462:RMV524462 RWQ524462:RWR524462 SGM524462:SGN524462 SQI524462:SQJ524462 TAE524462:TAF524462 TKA524462:TKB524462 TTW524462:TTX524462 UDS524462:UDT524462 UNO524462:UNP524462 UXK524462:UXL524462 VHG524462:VHH524462 VRC524462:VRD524462 WAY524462:WAZ524462 WKU524462:WKV524462 WUQ524462:WUR524462 IE589998:IF589998 SA589998:SB589998 ABW589998:ABX589998 ALS589998:ALT589998 AVO589998:AVP589998 BFK589998:BFL589998 BPG589998:BPH589998 BZC589998:BZD589998 CIY589998:CIZ589998 CSU589998:CSV589998 DCQ589998:DCR589998 DMM589998:DMN589998 DWI589998:DWJ589998 EGE589998:EGF589998 EQA589998:EQB589998 EZW589998:EZX589998 FJS589998:FJT589998 FTO589998:FTP589998 GDK589998:GDL589998 GNG589998:GNH589998 GXC589998:GXD589998 HGY589998:HGZ589998 HQU589998:HQV589998 IAQ589998:IAR589998 IKM589998:IKN589998 IUI589998:IUJ589998 JEE589998:JEF589998 JOA589998:JOB589998 JXW589998:JXX589998 KHS589998:KHT589998 KRO589998:KRP589998 LBK589998:LBL589998 LLG589998:LLH589998 LVC589998:LVD589998 MEY589998:MEZ589998 MOU589998:MOV589998 MYQ589998:MYR589998 NIM589998:NIN589998 NSI589998:NSJ589998 OCE589998:OCF589998 OMA589998:OMB589998 OVW589998:OVX589998 PFS589998:PFT589998 PPO589998:PPP589998 PZK589998:PZL589998 QJG589998:QJH589998 QTC589998:QTD589998 RCY589998:RCZ589998 RMU589998:RMV589998 RWQ589998:RWR589998 SGM589998:SGN589998 SQI589998:SQJ589998 TAE589998:TAF589998 TKA589998:TKB589998 TTW589998:TTX589998 UDS589998:UDT589998 UNO589998:UNP589998 UXK589998:UXL589998 VHG589998:VHH589998 VRC589998:VRD589998 WAY589998:WAZ589998 WKU589998:WKV589998 WUQ589998:WUR589998 IE655534:IF655534 SA655534:SB655534 ABW655534:ABX655534 ALS655534:ALT655534 AVO655534:AVP655534 BFK655534:BFL655534 BPG655534:BPH655534 BZC655534:BZD655534 CIY655534:CIZ655534 CSU655534:CSV655534 DCQ655534:DCR655534 DMM655534:DMN655534 DWI655534:DWJ655534 EGE655534:EGF655534 EQA655534:EQB655534 EZW655534:EZX655534 FJS655534:FJT655534 FTO655534:FTP655534 GDK655534:GDL655534 GNG655534:GNH655534 GXC655534:GXD655534 HGY655534:HGZ655534 HQU655534:HQV655534 IAQ655534:IAR655534 IKM655534:IKN655534 IUI655534:IUJ655534 JEE655534:JEF655534 JOA655534:JOB655534 JXW655534:JXX655534 KHS655534:KHT655534 KRO655534:KRP655534 LBK655534:LBL655534 LLG655534:LLH655534 LVC655534:LVD655534 MEY655534:MEZ655534 MOU655534:MOV655534 MYQ655534:MYR655534 NIM655534:NIN655534 NSI655534:NSJ655534 OCE655534:OCF655534 OMA655534:OMB655534 OVW655534:OVX655534 PFS655534:PFT655534 PPO655534:PPP655534 PZK655534:PZL655534 QJG655534:QJH655534 QTC655534:QTD655534 RCY655534:RCZ655534 RMU655534:RMV655534 RWQ655534:RWR655534 SGM655534:SGN655534 SQI655534:SQJ655534 TAE655534:TAF655534 TKA655534:TKB655534 TTW655534:TTX655534 UDS655534:UDT655534 UNO655534:UNP655534 UXK655534:UXL655534 VHG655534:VHH655534 VRC655534:VRD655534 WAY655534:WAZ655534 WKU655534:WKV655534 WUQ655534:WUR655534 IE721070:IF721070 SA721070:SB721070 ABW721070:ABX721070 ALS721070:ALT721070 AVO721070:AVP721070 BFK721070:BFL721070 BPG721070:BPH721070 BZC721070:BZD721070 CIY721070:CIZ721070 CSU721070:CSV721070 DCQ721070:DCR721070 DMM721070:DMN721070 DWI721070:DWJ721070 EGE721070:EGF721070 EQA721070:EQB721070 EZW721070:EZX721070 FJS721070:FJT721070 FTO721070:FTP721070 GDK721070:GDL721070 GNG721070:GNH721070 GXC721070:GXD721070 HGY721070:HGZ721070 HQU721070:HQV721070 IAQ721070:IAR721070 IKM721070:IKN721070 IUI721070:IUJ721070 JEE721070:JEF721070 JOA721070:JOB721070 JXW721070:JXX721070 KHS721070:KHT721070 KRO721070:KRP721070 LBK721070:LBL721070 LLG721070:LLH721070 LVC721070:LVD721070 MEY721070:MEZ721070 MOU721070:MOV721070 MYQ721070:MYR721070 NIM721070:NIN721070 NSI721070:NSJ721070 OCE721070:OCF721070 OMA721070:OMB721070 OVW721070:OVX721070 PFS721070:PFT721070 PPO721070:PPP721070 PZK721070:PZL721070 QJG721070:QJH721070 QTC721070:QTD721070 RCY721070:RCZ721070 RMU721070:RMV721070 RWQ721070:RWR721070 SGM721070:SGN721070 SQI721070:SQJ721070 TAE721070:TAF721070 TKA721070:TKB721070 TTW721070:TTX721070 UDS721070:UDT721070 UNO721070:UNP721070 UXK721070:UXL721070 VHG721070:VHH721070 VRC721070:VRD721070 WAY721070:WAZ721070 WKU721070:WKV721070 WUQ721070:WUR721070 IE786606:IF786606 SA786606:SB786606 ABW786606:ABX786606 ALS786606:ALT786606 AVO786606:AVP786606 BFK786606:BFL786606 BPG786606:BPH786606 BZC786606:BZD786606 CIY786606:CIZ786606 CSU786606:CSV786606 DCQ786606:DCR786606 DMM786606:DMN786606 DWI786606:DWJ786606 EGE786606:EGF786606 EQA786606:EQB786606 EZW786606:EZX786606 FJS786606:FJT786606 FTO786606:FTP786606 GDK786606:GDL786606 GNG786606:GNH786606 GXC786606:GXD786606 HGY786606:HGZ786606 HQU786606:HQV786606 IAQ786606:IAR786606 IKM786606:IKN786606 IUI786606:IUJ786606 JEE786606:JEF786606 JOA786606:JOB786606 JXW786606:JXX786606 KHS786606:KHT786606 KRO786606:KRP786606 LBK786606:LBL786606 LLG786606:LLH786606 LVC786606:LVD786606 MEY786606:MEZ786606 MOU786606:MOV786606 MYQ786606:MYR786606 NIM786606:NIN786606 NSI786606:NSJ786606 OCE786606:OCF786606 OMA786606:OMB786606 OVW786606:OVX786606 PFS786606:PFT786606 PPO786606:PPP786606 PZK786606:PZL786606 QJG786606:QJH786606 QTC786606:QTD786606 RCY786606:RCZ786606 RMU786606:RMV786606 RWQ786606:RWR786606 SGM786606:SGN786606 SQI786606:SQJ786606 TAE786606:TAF786606 TKA786606:TKB786606 TTW786606:TTX786606 UDS786606:UDT786606 UNO786606:UNP786606 UXK786606:UXL786606 VHG786606:VHH786606 VRC786606:VRD786606 WAY786606:WAZ786606 WKU786606:WKV786606 WUQ786606:WUR786606 IE852142:IF852142 SA852142:SB852142 ABW852142:ABX852142 ALS852142:ALT852142 AVO852142:AVP852142 BFK852142:BFL852142 BPG852142:BPH852142 BZC852142:BZD852142 CIY852142:CIZ852142 CSU852142:CSV852142 DCQ852142:DCR852142 DMM852142:DMN852142 DWI852142:DWJ852142 EGE852142:EGF852142 EQA852142:EQB852142 EZW852142:EZX852142 FJS852142:FJT852142 FTO852142:FTP852142 GDK852142:GDL852142 GNG852142:GNH852142 GXC852142:GXD852142 HGY852142:HGZ852142 HQU852142:HQV852142 IAQ852142:IAR852142 IKM852142:IKN852142 IUI852142:IUJ852142 JEE852142:JEF852142 JOA852142:JOB852142 JXW852142:JXX852142 KHS852142:KHT852142 KRO852142:KRP852142 LBK852142:LBL852142 LLG852142:LLH852142 LVC852142:LVD852142 MEY852142:MEZ852142 MOU852142:MOV852142 MYQ852142:MYR852142 NIM852142:NIN852142 NSI852142:NSJ852142 OCE852142:OCF852142 OMA852142:OMB852142 OVW852142:OVX852142 PFS852142:PFT852142 PPO852142:PPP852142 PZK852142:PZL852142 QJG852142:QJH852142 QTC852142:QTD852142 RCY852142:RCZ852142 RMU852142:RMV852142 RWQ852142:RWR852142 SGM852142:SGN852142 SQI852142:SQJ852142 TAE852142:TAF852142 TKA852142:TKB852142 TTW852142:TTX852142 UDS852142:UDT852142 UNO852142:UNP852142 UXK852142:UXL852142 VHG852142:VHH852142 VRC852142:VRD852142 WAY852142:WAZ852142 WKU852142:WKV852142 WUQ852142:WUR852142 IE917678:IF917678 SA917678:SB917678 ABW917678:ABX917678 ALS917678:ALT917678 AVO917678:AVP917678 BFK917678:BFL917678 BPG917678:BPH917678 BZC917678:BZD917678 CIY917678:CIZ917678 CSU917678:CSV917678 DCQ917678:DCR917678 DMM917678:DMN917678 DWI917678:DWJ917678 EGE917678:EGF917678 EQA917678:EQB917678 EZW917678:EZX917678 FJS917678:FJT917678 FTO917678:FTP917678 GDK917678:GDL917678 GNG917678:GNH917678 GXC917678:GXD917678 HGY917678:HGZ917678 HQU917678:HQV917678 IAQ917678:IAR917678 IKM917678:IKN917678 IUI917678:IUJ917678 JEE917678:JEF917678 JOA917678:JOB917678 JXW917678:JXX917678 KHS917678:KHT917678 KRO917678:KRP917678 LBK917678:LBL917678 LLG917678:LLH917678 LVC917678:LVD917678 MEY917678:MEZ917678 MOU917678:MOV917678 MYQ917678:MYR917678 NIM917678:NIN917678 NSI917678:NSJ917678 OCE917678:OCF917678 OMA917678:OMB917678 OVW917678:OVX917678 PFS917678:PFT917678 PPO917678:PPP917678 PZK917678:PZL917678 QJG917678:QJH917678 QTC917678:QTD917678 RCY917678:RCZ917678 RMU917678:RMV917678 RWQ917678:RWR917678 SGM917678:SGN917678 SQI917678:SQJ917678 TAE917678:TAF917678 TKA917678:TKB917678 TTW917678:TTX917678 UDS917678:UDT917678 UNO917678:UNP917678 UXK917678:UXL917678 VHG917678:VHH917678 VRC917678:VRD917678 WAY917678:WAZ917678 WKU917678:WKV917678 WUQ917678:WUR917678 IE983214:IF983214 SA983214:SB983214 ABW983214:ABX983214 ALS983214:ALT983214 AVO983214:AVP983214 BFK983214:BFL983214 BPG983214:BPH983214 BZC983214:BZD983214 CIY983214:CIZ983214 CSU983214:CSV983214 DCQ983214:DCR983214 DMM983214:DMN983214 DWI983214:DWJ983214 EGE983214:EGF983214 EQA983214:EQB983214 EZW983214:EZX983214 FJS983214:FJT983214 FTO983214:FTP983214 GDK983214:GDL983214 GNG983214:GNH983214 GXC983214:GXD983214 HGY983214:HGZ983214 HQU983214:HQV983214 IAQ983214:IAR983214 IKM983214:IKN983214 IUI983214:IUJ983214 JEE983214:JEF983214 JOA983214:JOB983214 JXW983214:JXX983214 KHS983214:KHT983214 KRO983214:KRP983214 LBK983214:LBL983214 LLG983214:LLH983214 LVC983214:LVD983214 MEY983214:MEZ983214 MOU983214:MOV983214 MYQ983214:MYR983214 NIM983214:NIN983214 NSI983214:NSJ983214 OCE983214:OCF983214 OMA983214:OMB983214 OVW983214:OVX983214 PFS983214:PFT983214 PPO983214:PPP983214 PZK983214:PZL983214 QJG983214:QJH983214 QTC983214:QTD983214 RCY983214:RCZ983214 RMU983214:RMV983214 RWQ983214:RWR983214 SGM983214:SGN983214 SQI983214:SQJ983214 TAE983214:TAF983214 TKA983214:TKB983214 TTW983214:TTX983214 UDS983214:UDT983214 UNO983214:UNP983214 UXK983214:UXL983214 VHG983214:VHH983214 VRC983214:VRD983214 WAY983214:WAZ983214 WKU983214:WKV983214 WUQ983214:WUR983214 IF202:IG202 SB202:SC202 ABX202:ABY202 ALT202:ALU202 AVP202:AVQ202 BFL202:BFM202 BPH202:BPI202 BZD202:BZE202 CIZ202:CJA202 CSV202:CSW202 DCR202:DCS202 DMN202:DMO202 DWJ202:DWK202 EGF202:EGG202 EQB202:EQC202 EZX202:EZY202 FJT202:FJU202 FTP202:FTQ202 GDL202:GDM202 GNH202:GNI202 GXD202:GXE202 HGZ202:HHA202 HQV202:HQW202 IAR202:IAS202 IKN202:IKO202 IUJ202:IUK202 JEF202:JEG202 JOB202:JOC202 JXX202:JXY202 KHT202:KHU202 KRP202:KRQ202 LBL202:LBM202 LLH202:LLI202 LVD202:LVE202 MEZ202:MFA202 MOV202:MOW202 MYR202:MYS202 NIN202:NIO202 NSJ202:NSK202 OCF202:OCG202 OMB202:OMC202 OVX202:OVY202 PFT202:PFU202 PPP202:PPQ202 PZL202:PZM202 QJH202:QJI202 QTD202:QTE202 RCZ202:RDA202 RMV202:RMW202 RWR202:RWS202 SGN202:SGO202 SQJ202:SQK202 TAF202:TAG202 TKB202:TKC202 TTX202:TTY202 UDT202:UDU202 UNP202:UNQ202 UXL202:UXM202 VHH202:VHI202 VRD202:VRE202 WAZ202:WBA202 WKV202:WKW202 WUR202:WUS202 IE65720:IF65720 SA65720:SB65720 ABW65720:ABX65720 ALS65720:ALT65720 AVO65720:AVP65720 BFK65720:BFL65720 BPG65720:BPH65720 BZC65720:BZD65720 CIY65720:CIZ65720 CSU65720:CSV65720 DCQ65720:DCR65720 DMM65720:DMN65720 DWI65720:DWJ65720 EGE65720:EGF65720 EQA65720:EQB65720 EZW65720:EZX65720 FJS65720:FJT65720 FTO65720:FTP65720 GDK65720:GDL65720 GNG65720:GNH65720 GXC65720:GXD65720 HGY65720:HGZ65720 HQU65720:HQV65720 IAQ65720:IAR65720 IKM65720:IKN65720 IUI65720:IUJ65720 JEE65720:JEF65720 JOA65720:JOB65720 JXW65720:JXX65720 KHS65720:KHT65720 KRO65720:KRP65720 LBK65720:LBL65720 LLG65720:LLH65720 LVC65720:LVD65720 MEY65720:MEZ65720 MOU65720:MOV65720 MYQ65720:MYR65720 NIM65720:NIN65720 NSI65720:NSJ65720 OCE65720:OCF65720 OMA65720:OMB65720 OVW65720:OVX65720 PFS65720:PFT65720 PPO65720:PPP65720 PZK65720:PZL65720 QJG65720:QJH65720 QTC65720:QTD65720 RCY65720:RCZ65720 RMU65720:RMV65720 RWQ65720:RWR65720 SGM65720:SGN65720 SQI65720:SQJ65720 TAE65720:TAF65720 TKA65720:TKB65720 TTW65720:TTX65720 UDS65720:UDT65720 UNO65720:UNP65720 UXK65720:UXL65720 VHG65720:VHH65720 VRC65720:VRD65720 WAY65720:WAZ65720 WKU65720:WKV65720 WUQ65720:WUR65720 IE131256:IF131256 SA131256:SB131256 ABW131256:ABX131256 ALS131256:ALT131256 AVO131256:AVP131256 BFK131256:BFL131256 BPG131256:BPH131256 BZC131256:BZD131256 CIY131256:CIZ131256 CSU131256:CSV131256 DCQ131256:DCR131256 DMM131256:DMN131256 DWI131256:DWJ131256 EGE131256:EGF131256 EQA131256:EQB131256 EZW131256:EZX131256 FJS131256:FJT131256 FTO131256:FTP131256 GDK131256:GDL131256 GNG131256:GNH131256 GXC131256:GXD131256 HGY131256:HGZ131256 HQU131256:HQV131256 IAQ131256:IAR131256 IKM131256:IKN131256 IUI131256:IUJ131256 JEE131256:JEF131256 JOA131256:JOB131256 JXW131256:JXX131256 KHS131256:KHT131256 KRO131256:KRP131256 LBK131256:LBL131256 LLG131256:LLH131256 LVC131256:LVD131256 MEY131256:MEZ131256 MOU131256:MOV131256 MYQ131256:MYR131256 NIM131256:NIN131256 NSI131256:NSJ131256 OCE131256:OCF131256 OMA131256:OMB131256 OVW131256:OVX131256 PFS131256:PFT131256 PPO131256:PPP131256 PZK131256:PZL131256 QJG131256:QJH131256 QTC131256:QTD131256 RCY131256:RCZ131256 RMU131256:RMV131256 RWQ131256:RWR131256 SGM131256:SGN131256 SQI131256:SQJ131256 TAE131256:TAF131256 TKA131256:TKB131256 TTW131256:TTX131256 UDS131256:UDT131256 UNO131256:UNP131256 UXK131256:UXL131256 VHG131256:VHH131256 VRC131256:VRD131256 WAY131256:WAZ131256 WKU131256:WKV131256 WUQ131256:WUR131256 IE196792:IF196792 SA196792:SB196792 ABW196792:ABX196792 ALS196792:ALT196792 AVO196792:AVP196792 BFK196792:BFL196792 BPG196792:BPH196792 BZC196792:BZD196792 CIY196792:CIZ196792 CSU196792:CSV196792 DCQ196792:DCR196792 DMM196792:DMN196792 DWI196792:DWJ196792 EGE196792:EGF196792 EQA196792:EQB196792 EZW196792:EZX196792 FJS196792:FJT196792 FTO196792:FTP196792 GDK196792:GDL196792 GNG196792:GNH196792 GXC196792:GXD196792 HGY196792:HGZ196792 HQU196792:HQV196792 IAQ196792:IAR196792 IKM196792:IKN196792 IUI196792:IUJ196792 JEE196792:JEF196792 JOA196792:JOB196792 JXW196792:JXX196792 KHS196792:KHT196792 KRO196792:KRP196792 LBK196792:LBL196792 LLG196792:LLH196792 LVC196792:LVD196792 MEY196792:MEZ196792 MOU196792:MOV196792 MYQ196792:MYR196792 NIM196792:NIN196792 NSI196792:NSJ196792 OCE196792:OCF196792 OMA196792:OMB196792 OVW196792:OVX196792 PFS196792:PFT196792 PPO196792:PPP196792 PZK196792:PZL196792 QJG196792:QJH196792 QTC196792:QTD196792 RCY196792:RCZ196792 RMU196792:RMV196792 RWQ196792:RWR196792 SGM196792:SGN196792 SQI196792:SQJ196792 TAE196792:TAF196792 TKA196792:TKB196792 TTW196792:TTX196792 UDS196792:UDT196792 UNO196792:UNP196792 UXK196792:UXL196792 VHG196792:VHH196792 VRC196792:VRD196792 WAY196792:WAZ196792 WKU196792:WKV196792 WUQ196792:WUR196792 IE262328:IF262328 SA262328:SB262328 ABW262328:ABX262328 ALS262328:ALT262328 AVO262328:AVP262328 BFK262328:BFL262328 BPG262328:BPH262328 BZC262328:BZD262328 CIY262328:CIZ262328 CSU262328:CSV262328 DCQ262328:DCR262328 DMM262328:DMN262328 DWI262328:DWJ262328 EGE262328:EGF262328 EQA262328:EQB262328 EZW262328:EZX262328 FJS262328:FJT262328 FTO262328:FTP262328 GDK262328:GDL262328 GNG262328:GNH262328 GXC262328:GXD262328 HGY262328:HGZ262328 HQU262328:HQV262328 IAQ262328:IAR262328 IKM262328:IKN262328 IUI262328:IUJ262328 JEE262328:JEF262328 JOA262328:JOB262328 JXW262328:JXX262328 KHS262328:KHT262328 KRO262328:KRP262328 LBK262328:LBL262328 LLG262328:LLH262328 LVC262328:LVD262328 MEY262328:MEZ262328 MOU262328:MOV262328 MYQ262328:MYR262328 NIM262328:NIN262328 NSI262328:NSJ262328 OCE262328:OCF262328 OMA262328:OMB262328 OVW262328:OVX262328 PFS262328:PFT262328 PPO262328:PPP262328 PZK262328:PZL262328 QJG262328:QJH262328 QTC262328:QTD262328 RCY262328:RCZ262328 RMU262328:RMV262328 RWQ262328:RWR262328 SGM262328:SGN262328 SQI262328:SQJ262328 TAE262328:TAF262328 TKA262328:TKB262328 TTW262328:TTX262328 UDS262328:UDT262328 UNO262328:UNP262328 UXK262328:UXL262328 VHG262328:VHH262328 VRC262328:VRD262328 WAY262328:WAZ262328 WKU262328:WKV262328 WUQ262328:WUR262328 IE327864:IF327864 SA327864:SB327864 ABW327864:ABX327864 ALS327864:ALT327864 AVO327864:AVP327864 BFK327864:BFL327864 BPG327864:BPH327864 BZC327864:BZD327864 CIY327864:CIZ327864 CSU327864:CSV327864 DCQ327864:DCR327864 DMM327864:DMN327864 DWI327864:DWJ327864 EGE327864:EGF327864 EQA327864:EQB327864 EZW327864:EZX327864 FJS327864:FJT327864 FTO327864:FTP327864 GDK327864:GDL327864 GNG327864:GNH327864 GXC327864:GXD327864 HGY327864:HGZ327864 HQU327864:HQV327864 IAQ327864:IAR327864 IKM327864:IKN327864 IUI327864:IUJ327864 JEE327864:JEF327864 JOA327864:JOB327864 JXW327864:JXX327864 KHS327864:KHT327864 KRO327864:KRP327864 LBK327864:LBL327864 LLG327864:LLH327864 LVC327864:LVD327864 MEY327864:MEZ327864 MOU327864:MOV327864 MYQ327864:MYR327864 NIM327864:NIN327864 NSI327864:NSJ327864 OCE327864:OCF327864 OMA327864:OMB327864 OVW327864:OVX327864 PFS327864:PFT327864 PPO327864:PPP327864 PZK327864:PZL327864 QJG327864:QJH327864 QTC327864:QTD327864 RCY327864:RCZ327864 RMU327864:RMV327864 RWQ327864:RWR327864 SGM327864:SGN327864 SQI327864:SQJ327864 TAE327864:TAF327864 TKA327864:TKB327864 TTW327864:TTX327864 UDS327864:UDT327864 UNO327864:UNP327864 UXK327864:UXL327864 VHG327864:VHH327864 VRC327864:VRD327864 WAY327864:WAZ327864 WKU327864:WKV327864 WUQ327864:WUR327864 IE393400:IF393400 SA393400:SB393400 ABW393400:ABX393400 ALS393400:ALT393400 AVO393400:AVP393400 BFK393400:BFL393400 BPG393400:BPH393400 BZC393400:BZD393400 CIY393400:CIZ393400 CSU393400:CSV393400 DCQ393400:DCR393400 DMM393400:DMN393400 DWI393400:DWJ393400 EGE393400:EGF393400 EQA393400:EQB393400 EZW393400:EZX393400 FJS393400:FJT393400 FTO393400:FTP393400 GDK393400:GDL393400 GNG393400:GNH393400 GXC393400:GXD393400 HGY393400:HGZ393400 HQU393400:HQV393400 IAQ393400:IAR393400 IKM393400:IKN393400 IUI393400:IUJ393400 JEE393400:JEF393400 JOA393400:JOB393400 JXW393400:JXX393400 KHS393400:KHT393400 KRO393400:KRP393400 LBK393400:LBL393400 LLG393400:LLH393400 LVC393400:LVD393400 MEY393400:MEZ393400 MOU393400:MOV393400 MYQ393400:MYR393400 NIM393400:NIN393400 NSI393400:NSJ393400 OCE393400:OCF393400 OMA393400:OMB393400 OVW393400:OVX393400 PFS393400:PFT393400 PPO393400:PPP393400 PZK393400:PZL393400 QJG393400:QJH393400 QTC393400:QTD393400 RCY393400:RCZ393400 RMU393400:RMV393400 RWQ393400:RWR393400 SGM393400:SGN393400 SQI393400:SQJ393400 TAE393400:TAF393400 TKA393400:TKB393400 TTW393400:TTX393400 UDS393400:UDT393400 UNO393400:UNP393400 UXK393400:UXL393400 VHG393400:VHH393400 VRC393400:VRD393400 WAY393400:WAZ393400 WKU393400:WKV393400 WUQ393400:WUR393400 IE458936:IF458936 SA458936:SB458936 ABW458936:ABX458936 ALS458936:ALT458936 AVO458936:AVP458936 BFK458936:BFL458936 BPG458936:BPH458936 BZC458936:BZD458936 CIY458936:CIZ458936 CSU458936:CSV458936 DCQ458936:DCR458936 DMM458936:DMN458936 DWI458936:DWJ458936 EGE458936:EGF458936 EQA458936:EQB458936 EZW458936:EZX458936 FJS458936:FJT458936 FTO458936:FTP458936 GDK458936:GDL458936 GNG458936:GNH458936 GXC458936:GXD458936 HGY458936:HGZ458936 HQU458936:HQV458936 IAQ458936:IAR458936 IKM458936:IKN458936 IUI458936:IUJ458936 JEE458936:JEF458936 JOA458936:JOB458936 JXW458936:JXX458936 KHS458936:KHT458936 KRO458936:KRP458936 LBK458936:LBL458936 LLG458936:LLH458936 LVC458936:LVD458936 MEY458936:MEZ458936 MOU458936:MOV458936 MYQ458936:MYR458936 NIM458936:NIN458936 NSI458936:NSJ458936 OCE458936:OCF458936 OMA458936:OMB458936 OVW458936:OVX458936 PFS458936:PFT458936 PPO458936:PPP458936 PZK458936:PZL458936 QJG458936:QJH458936 QTC458936:QTD458936 RCY458936:RCZ458936 RMU458936:RMV458936 RWQ458936:RWR458936 SGM458936:SGN458936 SQI458936:SQJ458936 TAE458936:TAF458936 TKA458936:TKB458936 TTW458936:TTX458936 UDS458936:UDT458936 UNO458936:UNP458936 UXK458936:UXL458936 VHG458936:VHH458936 VRC458936:VRD458936 WAY458936:WAZ458936 WKU458936:WKV458936 WUQ458936:WUR458936 IE524472:IF524472 SA524472:SB524472 ABW524472:ABX524472 ALS524472:ALT524472 AVO524472:AVP524472 BFK524472:BFL524472 BPG524472:BPH524472 BZC524472:BZD524472 CIY524472:CIZ524472 CSU524472:CSV524472 DCQ524472:DCR524472 DMM524472:DMN524472 DWI524472:DWJ524472 EGE524472:EGF524472 EQA524472:EQB524472 EZW524472:EZX524472 FJS524472:FJT524472 FTO524472:FTP524472 GDK524472:GDL524472 GNG524472:GNH524472 GXC524472:GXD524472 HGY524472:HGZ524472 HQU524472:HQV524472 IAQ524472:IAR524472 IKM524472:IKN524472 IUI524472:IUJ524472 JEE524472:JEF524472 JOA524472:JOB524472 JXW524472:JXX524472 KHS524472:KHT524472 KRO524472:KRP524472 LBK524472:LBL524472 LLG524472:LLH524472 LVC524472:LVD524472 MEY524472:MEZ524472 MOU524472:MOV524472 MYQ524472:MYR524472 NIM524472:NIN524472 NSI524472:NSJ524472 OCE524472:OCF524472 OMA524472:OMB524472 OVW524472:OVX524472 PFS524472:PFT524472 PPO524472:PPP524472 PZK524472:PZL524472 QJG524472:QJH524472 QTC524472:QTD524472 RCY524472:RCZ524472 RMU524472:RMV524472 RWQ524472:RWR524472 SGM524472:SGN524472 SQI524472:SQJ524472 TAE524472:TAF524472 TKA524472:TKB524472 TTW524472:TTX524472 UDS524472:UDT524472 UNO524472:UNP524472 UXK524472:UXL524472 VHG524472:VHH524472 VRC524472:VRD524472 WAY524472:WAZ524472 WKU524472:WKV524472 WUQ524472:WUR524472 IE590008:IF590008 SA590008:SB590008 ABW590008:ABX590008 ALS590008:ALT590008 AVO590008:AVP590008 BFK590008:BFL590008 BPG590008:BPH590008 BZC590008:BZD590008 CIY590008:CIZ590008 CSU590008:CSV590008 DCQ590008:DCR590008 DMM590008:DMN590008 DWI590008:DWJ590008 EGE590008:EGF590008 EQA590008:EQB590008 EZW590008:EZX590008 FJS590008:FJT590008 FTO590008:FTP590008 GDK590008:GDL590008 GNG590008:GNH590008 GXC590008:GXD590008 HGY590008:HGZ590008 HQU590008:HQV590008 IAQ590008:IAR590008 IKM590008:IKN590008 IUI590008:IUJ590008 JEE590008:JEF590008 JOA590008:JOB590008 JXW590008:JXX590008 KHS590008:KHT590008 KRO590008:KRP590008 LBK590008:LBL590008 LLG590008:LLH590008 LVC590008:LVD590008 MEY590008:MEZ590008 MOU590008:MOV590008 MYQ590008:MYR590008 NIM590008:NIN590008 NSI590008:NSJ590008 OCE590008:OCF590008 OMA590008:OMB590008 OVW590008:OVX590008 PFS590008:PFT590008 PPO590008:PPP590008 PZK590008:PZL590008 QJG590008:QJH590008 QTC590008:QTD590008 RCY590008:RCZ590008 RMU590008:RMV590008 RWQ590008:RWR590008 SGM590008:SGN590008 SQI590008:SQJ590008 TAE590008:TAF590008 TKA590008:TKB590008 TTW590008:TTX590008 UDS590008:UDT590008 UNO590008:UNP590008 UXK590008:UXL590008 VHG590008:VHH590008 VRC590008:VRD590008 WAY590008:WAZ590008 WKU590008:WKV590008 WUQ590008:WUR590008 IE655544:IF655544 SA655544:SB655544 ABW655544:ABX655544 ALS655544:ALT655544 AVO655544:AVP655544 BFK655544:BFL655544 BPG655544:BPH655544 BZC655544:BZD655544 CIY655544:CIZ655544 CSU655544:CSV655544 DCQ655544:DCR655544 DMM655544:DMN655544 DWI655544:DWJ655544 EGE655544:EGF655544 EQA655544:EQB655544 EZW655544:EZX655544 FJS655544:FJT655544 FTO655544:FTP655544 GDK655544:GDL655544 GNG655544:GNH655544 GXC655544:GXD655544 HGY655544:HGZ655544 HQU655544:HQV655544 IAQ655544:IAR655544 IKM655544:IKN655544 IUI655544:IUJ655544 JEE655544:JEF655544 JOA655544:JOB655544 JXW655544:JXX655544 KHS655544:KHT655544 KRO655544:KRP655544 LBK655544:LBL655544 LLG655544:LLH655544 LVC655544:LVD655544 MEY655544:MEZ655544 MOU655544:MOV655544 MYQ655544:MYR655544 NIM655544:NIN655544 NSI655544:NSJ655544 OCE655544:OCF655544 OMA655544:OMB655544 OVW655544:OVX655544 PFS655544:PFT655544 PPO655544:PPP655544 PZK655544:PZL655544 QJG655544:QJH655544 QTC655544:QTD655544 RCY655544:RCZ655544 RMU655544:RMV655544 RWQ655544:RWR655544 SGM655544:SGN655544 SQI655544:SQJ655544 TAE655544:TAF655544 TKA655544:TKB655544 TTW655544:TTX655544 UDS655544:UDT655544 UNO655544:UNP655544 UXK655544:UXL655544 VHG655544:VHH655544 VRC655544:VRD655544 WAY655544:WAZ655544 WKU655544:WKV655544 WUQ655544:WUR655544 IE721080:IF721080 SA721080:SB721080 ABW721080:ABX721080 ALS721080:ALT721080 AVO721080:AVP721080 BFK721080:BFL721080 BPG721080:BPH721080 BZC721080:BZD721080 CIY721080:CIZ721080 CSU721080:CSV721080 DCQ721080:DCR721080 DMM721080:DMN721080 DWI721080:DWJ721080 EGE721080:EGF721080 EQA721080:EQB721080 EZW721080:EZX721080 FJS721080:FJT721080 FTO721080:FTP721080 GDK721080:GDL721080 GNG721080:GNH721080 GXC721080:GXD721080 HGY721080:HGZ721080 HQU721080:HQV721080 IAQ721080:IAR721080 IKM721080:IKN721080 IUI721080:IUJ721080 JEE721080:JEF721080 JOA721080:JOB721080 JXW721080:JXX721080 KHS721080:KHT721080 KRO721080:KRP721080 LBK721080:LBL721080 LLG721080:LLH721080 LVC721080:LVD721080 MEY721080:MEZ721080 MOU721080:MOV721080 MYQ721080:MYR721080 NIM721080:NIN721080 NSI721080:NSJ721080 OCE721080:OCF721080 OMA721080:OMB721080 OVW721080:OVX721080 PFS721080:PFT721080 PPO721080:PPP721080 PZK721080:PZL721080 QJG721080:QJH721080 QTC721080:QTD721080 RCY721080:RCZ721080 RMU721080:RMV721080 RWQ721080:RWR721080 SGM721080:SGN721080 SQI721080:SQJ721080 TAE721080:TAF721080 TKA721080:TKB721080 TTW721080:TTX721080 UDS721080:UDT721080 UNO721080:UNP721080 UXK721080:UXL721080 VHG721080:VHH721080 VRC721080:VRD721080 WAY721080:WAZ721080 WKU721080:WKV721080 WUQ721080:WUR721080 IE786616:IF786616 SA786616:SB786616 ABW786616:ABX786616 ALS786616:ALT786616 AVO786616:AVP786616 BFK786616:BFL786616 BPG786616:BPH786616 BZC786616:BZD786616 CIY786616:CIZ786616 CSU786616:CSV786616 DCQ786616:DCR786616 DMM786616:DMN786616 DWI786616:DWJ786616 EGE786616:EGF786616 EQA786616:EQB786616 EZW786616:EZX786616 FJS786616:FJT786616 FTO786616:FTP786616 GDK786616:GDL786616 GNG786616:GNH786616 GXC786616:GXD786616 HGY786616:HGZ786616 HQU786616:HQV786616 IAQ786616:IAR786616 IKM786616:IKN786616 IUI786616:IUJ786616 JEE786616:JEF786616 JOA786616:JOB786616 JXW786616:JXX786616 KHS786616:KHT786616 KRO786616:KRP786616 LBK786616:LBL786616 LLG786616:LLH786616 LVC786616:LVD786616 MEY786616:MEZ786616 MOU786616:MOV786616 MYQ786616:MYR786616 NIM786616:NIN786616 NSI786616:NSJ786616 OCE786616:OCF786616 OMA786616:OMB786616 OVW786616:OVX786616 PFS786616:PFT786616 PPO786616:PPP786616 PZK786616:PZL786616 QJG786616:QJH786616 QTC786616:QTD786616 RCY786616:RCZ786616 RMU786616:RMV786616 RWQ786616:RWR786616 SGM786616:SGN786616 SQI786616:SQJ786616 TAE786616:TAF786616 TKA786616:TKB786616 TTW786616:TTX786616 UDS786616:UDT786616 UNO786616:UNP786616 UXK786616:UXL786616 VHG786616:VHH786616 VRC786616:VRD786616 WAY786616:WAZ786616 WKU786616:WKV786616 WUQ786616:WUR786616 IE852152:IF852152 SA852152:SB852152 ABW852152:ABX852152 ALS852152:ALT852152 AVO852152:AVP852152 BFK852152:BFL852152 BPG852152:BPH852152 BZC852152:BZD852152 CIY852152:CIZ852152 CSU852152:CSV852152 DCQ852152:DCR852152 DMM852152:DMN852152 DWI852152:DWJ852152 EGE852152:EGF852152 EQA852152:EQB852152 EZW852152:EZX852152 FJS852152:FJT852152 FTO852152:FTP852152 GDK852152:GDL852152 GNG852152:GNH852152 GXC852152:GXD852152 HGY852152:HGZ852152 HQU852152:HQV852152 IAQ852152:IAR852152 IKM852152:IKN852152 IUI852152:IUJ852152 JEE852152:JEF852152 JOA852152:JOB852152 JXW852152:JXX852152 KHS852152:KHT852152 KRO852152:KRP852152 LBK852152:LBL852152 LLG852152:LLH852152 LVC852152:LVD852152 MEY852152:MEZ852152 MOU852152:MOV852152 MYQ852152:MYR852152 NIM852152:NIN852152 NSI852152:NSJ852152 OCE852152:OCF852152 OMA852152:OMB852152 OVW852152:OVX852152 PFS852152:PFT852152 PPO852152:PPP852152 PZK852152:PZL852152 QJG852152:QJH852152 QTC852152:QTD852152 RCY852152:RCZ852152 RMU852152:RMV852152 RWQ852152:RWR852152 SGM852152:SGN852152 SQI852152:SQJ852152 TAE852152:TAF852152 TKA852152:TKB852152 TTW852152:TTX852152 UDS852152:UDT852152 UNO852152:UNP852152 UXK852152:UXL852152 VHG852152:VHH852152 VRC852152:VRD852152 WAY852152:WAZ852152 WKU852152:WKV852152 WUQ852152:WUR852152 IE917688:IF917688 SA917688:SB917688 ABW917688:ABX917688 ALS917688:ALT917688 AVO917688:AVP917688 BFK917688:BFL917688 BPG917688:BPH917688 BZC917688:BZD917688 CIY917688:CIZ917688 CSU917688:CSV917688 DCQ917688:DCR917688 DMM917688:DMN917688 DWI917688:DWJ917688 EGE917688:EGF917688 EQA917688:EQB917688 EZW917688:EZX917688 FJS917688:FJT917688 FTO917688:FTP917688 GDK917688:GDL917688 GNG917688:GNH917688 GXC917688:GXD917688 HGY917688:HGZ917688 HQU917688:HQV917688 IAQ917688:IAR917688 IKM917688:IKN917688 IUI917688:IUJ917688 JEE917688:JEF917688 JOA917688:JOB917688 JXW917688:JXX917688 KHS917688:KHT917688 KRO917688:KRP917688 LBK917688:LBL917688 LLG917688:LLH917688 LVC917688:LVD917688 MEY917688:MEZ917688 MOU917688:MOV917688 MYQ917688:MYR917688 NIM917688:NIN917688 NSI917688:NSJ917688 OCE917688:OCF917688 OMA917688:OMB917688 OVW917688:OVX917688 PFS917688:PFT917688 PPO917688:PPP917688 PZK917688:PZL917688 QJG917688:QJH917688 QTC917688:QTD917688 RCY917688:RCZ917688 RMU917688:RMV917688 RWQ917688:RWR917688 SGM917688:SGN917688 SQI917688:SQJ917688 TAE917688:TAF917688 TKA917688:TKB917688 TTW917688:TTX917688 UDS917688:UDT917688 UNO917688:UNP917688 UXK917688:UXL917688 VHG917688:VHH917688 VRC917688:VRD917688 WAY917688:WAZ917688 WKU917688:WKV917688 WUQ917688:WUR917688 IE983224:IF983224 SA983224:SB983224 ABW983224:ABX983224 ALS983224:ALT983224 AVO983224:AVP983224 BFK983224:BFL983224 BPG983224:BPH983224 BZC983224:BZD983224 CIY983224:CIZ983224 CSU983224:CSV983224 DCQ983224:DCR983224 DMM983224:DMN983224 DWI983224:DWJ983224 EGE983224:EGF983224 EQA983224:EQB983224 EZW983224:EZX983224 FJS983224:FJT983224 FTO983224:FTP983224 GDK983224:GDL983224 GNG983224:GNH983224 GXC983224:GXD983224 HGY983224:HGZ983224 HQU983224:HQV983224 IAQ983224:IAR983224 IKM983224:IKN983224 IUI983224:IUJ983224 JEE983224:JEF983224 JOA983224:JOB983224 JXW983224:JXX983224 KHS983224:KHT983224 KRO983224:KRP983224 LBK983224:LBL983224 LLG983224:LLH983224 LVC983224:LVD983224 MEY983224:MEZ983224 MOU983224:MOV983224 MYQ983224:MYR983224 NIM983224:NIN983224 NSI983224:NSJ983224 OCE983224:OCF983224 OMA983224:OMB983224 OVW983224:OVX983224 PFS983224:PFT983224 PPO983224:PPP983224 PZK983224:PZL983224 QJG983224:QJH983224 QTC983224:QTD983224 RCY983224:RCZ983224 RMU983224:RMV983224 RWQ983224:RWR983224 SGM983224:SGN983224 SQI983224:SQJ983224 TAE983224:TAF983224 TKA983224:TKB983224 TTW983224:TTX983224 UDS983224:UDT983224 UNO983224:UNP983224 UXK983224:UXL983224 VHG983224:VHH983224 VRC983224:VRD983224 WAY983224:WAZ983224 WKU983224:WKV983224 WUQ983224:WUR983224 IE65725:IF65727 SA65725:SB65727 ABW65725:ABX65727 ALS65725:ALT65727 AVO65725:AVP65727 BFK65725:BFL65727 BPG65725:BPH65727 BZC65725:BZD65727 CIY65725:CIZ65727 CSU65725:CSV65727 DCQ65725:DCR65727 DMM65725:DMN65727 DWI65725:DWJ65727 EGE65725:EGF65727 EQA65725:EQB65727 EZW65725:EZX65727 FJS65725:FJT65727 FTO65725:FTP65727 GDK65725:GDL65727 GNG65725:GNH65727 GXC65725:GXD65727 HGY65725:HGZ65727 HQU65725:HQV65727 IAQ65725:IAR65727 IKM65725:IKN65727 IUI65725:IUJ65727 JEE65725:JEF65727 JOA65725:JOB65727 JXW65725:JXX65727 KHS65725:KHT65727 KRO65725:KRP65727 LBK65725:LBL65727 LLG65725:LLH65727 LVC65725:LVD65727 MEY65725:MEZ65727 MOU65725:MOV65727 MYQ65725:MYR65727 NIM65725:NIN65727 NSI65725:NSJ65727 OCE65725:OCF65727 OMA65725:OMB65727 OVW65725:OVX65727 PFS65725:PFT65727 PPO65725:PPP65727 PZK65725:PZL65727 QJG65725:QJH65727 QTC65725:QTD65727 RCY65725:RCZ65727 RMU65725:RMV65727 RWQ65725:RWR65727 SGM65725:SGN65727 SQI65725:SQJ65727 TAE65725:TAF65727 TKA65725:TKB65727 TTW65725:TTX65727 UDS65725:UDT65727 UNO65725:UNP65727 UXK65725:UXL65727 VHG65725:VHH65727 VRC65725:VRD65727 WAY65725:WAZ65727 WKU65725:WKV65727 WUQ65725:WUR65727 IE131261:IF131263 SA131261:SB131263 ABW131261:ABX131263 ALS131261:ALT131263 AVO131261:AVP131263 BFK131261:BFL131263 BPG131261:BPH131263 BZC131261:BZD131263 CIY131261:CIZ131263 CSU131261:CSV131263 DCQ131261:DCR131263 DMM131261:DMN131263 DWI131261:DWJ131263 EGE131261:EGF131263 EQA131261:EQB131263 EZW131261:EZX131263 FJS131261:FJT131263 FTO131261:FTP131263 GDK131261:GDL131263 GNG131261:GNH131263 GXC131261:GXD131263 HGY131261:HGZ131263 HQU131261:HQV131263 IAQ131261:IAR131263 IKM131261:IKN131263 IUI131261:IUJ131263 JEE131261:JEF131263 JOA131261:JOB131263 JXW131261:JXX131263 KHS131261:KHT131263 KRO131261:KRP131263 LBK131261:LBL131263 LLG131261:LLH131263 LVC131261:LVD131263 MEY131261:MEZ131263 MOU131261:MOV131263 MYQ131261:MYR131263 NIM131261:NIN131263 NSI131261:NSJ131263 OCE131261:OCF131263 OMA131261:OMB131263 OVW131261:OVX131263 PFS131261:PFT131263 PPO131261:PPP131263 PZK131261:PZL131263 QJG131261:QJH131263 QTC131261:QTD131263 RCY131261:RCZ131263 RMU131261:RMV131263 RWQ131261:RWR131263 SGM131261:SGN131263 SQI131261:SQJ131263 TAE131261:TAF131263 TKA131261:TKB131263 TTW131261:TTX131263 UDS131261:UDT131263 UNO131261:UNP131263 UXK131261:UXL131263 VHG131261:VHH131263 VRC131261:VRD131263 WAY131261:WAZ131263 WKU131261:WKV131263 WUQ131261:WUR131263 IE196797:IF196799 SA196797:SB196799 ABW196797:ABX196799 ALS196797:ALT196799 AVO196797:AVP196799 BFK196797:BFL196799 BPG196797:BPH196799 BZC196797:BZD196799 CIY196797:CIZ196799 CSU196797:CSV196799 DCQ196797:DCR196799 DMM196797:DMN196799 DWI196797:DWJ196799 EGE196797:EGF196799 EQA196797:EQB196799 EZW196797:EZX196799 FJS196797:FJT196799 FTO196797:FTP196799 GDK196797:GDL196799 GNG196797:GNH196799 GXC196797:GXD196799 HGY196797:HGZ196799 HQU196797:HQV196799 IAQ196797:IAR196799 IKM196797:IKN196799 IUI196797:IUJ196799 JEE196797:JEF196799 JOA196797:JOB196799 JXW196797:JXX196799 KHS196797:KHT196799 KRO196797:KRP196799 LBK196797:LBL196799 LLG196797:LLH196799 LVC196797:LVD196799 MEY196797:MEZ196799 MOU196797:MOV196799 MYQ196797:MYR196799 NIM196797:NIN196799 NSI196797:NSJ196799 OCE196797:OCF196799 OMA196797:OMB196799 OVW196797:OVX196799 PFS196797:PFT196799 PPO196797:PPP196799 PZK196797:PZL196799 QJG196797:QJH196799 QTC196797:QTD196799 RCY196797:RCZ196799 RMU196797:RMV196799 RWQ196797:RWR196799 SGM196797:SGN196799 SQI196797:SQJ196799 TAE196797:TAF196799 TKA196797:TKB196799 TTW196797:TTX196799 UDS196797:UDT196799 UNO196797:UNP196799 UXK196797:UXL196799 VHG196797:VHH196799 VRC196797:VRD196799 WAY196797:WAZ196799 WKU196797:WKV196799 WUQ196797:WUR196799 IE262333:IF262335 SA262333:SB262335 ABW262333:ABX262335 ALS262333:ALT262335 AVO262333:AVP262335 BFK262333:BFL262335 BPG262333:BPH262335 BZC262333:BZD262335 CIY262333:CIZ262335 CSU262333:CSV262335 DCQ262333:DCR262335 DMM262333:DMN262335 DWI262333:DWJ262335 EGE262333:EGF262335 EQA262333:EQB262335 EZW262333:EZX262335 FJS262333:FJT262335 FTO262333:FTP262335 GDK262333:GDL262335 GNG262333:GNH262335 GXC262333:GXD262335 HGY262333:HGZ262335 HQU262333:HQV262335 IAQ262333:IAR262335 IKM262333:IKN262335 IUI262333:IUJ262335 JEE262333:JEF262335 JOA262333:JOB262335 JXW262333:JXX262335 KHS262333:KHT262335 KRO262333:KRP262335 LBK262333:LBL262335 LLG262333:LLH262335 LVC262333:LVD262335 MEY262333:MEZ262335 MOU262333:MOV262335 MYQ262333:MYR262335 NIM262333:NIN262335 NSI262333:NSJ262335 OCE262333:OCF262335 OMA262333:OMB262335 OVW262333:OVX262335 PFS262333:PFT262335 PPO262333:PPP262335 PZK262333:PZL262335 QJG262333:QJH262335 QTC262333:QTD262335 RCY262333:RCZ262335 RMU262333:RMV262335 RWQ262333:RWR262335 SGM262333:SGN262335 SQI262333:SQJ262335 TAE262333:TAF262335 TKA262333:TKB262335 TTW262333:TTX262335 UDS262333:UDT262335 UNO262333:UNP262335 UXK262333:UXL262335 VHG262333:VHH262335 VRC262333:VRD262335 WAY262333:WAZ262335 WKU262333:WKV262335 WUQ262333:WUR262335 IE327869:IF327871 SA327869:SB327871 ABW327869:ABX327871 ALS327869:ALT327871 AVO327869:AVP327871 BFK327869:BFL327871 BPG327869:BPH327871 BZC327869:BZD327871 CIY327869:CIZ327871 CSU327869:CSV327871 DCQ327869:DCR327871 DMM327869:DMN327871 DWI327869:DWJ327871 EGE327869:EGF327871 EQA327869:EQB327871 EZW327869:EZX327871 FJS327869:FJT327871 FTO327869:FTP327871 GDK327869:GDL327871 GNG327869:GNH327871 GXC327869:GXD327871 HGY327869:HGZ327871 HQU327869:HQV327871 IAQ327869:IAR327871 IKM327869:IKN327871 IUI327869:IUJ327871 JEE327869:JEF327871 JOA327869:JOB327871 JXW327869:JXX327871 KHS327869:KHT327871 KRO327869:KRP327871 LBK327869:LBL327871 LLG327869:LLH327871 LVC327869:LVD327871 MEY327869:MEZ327871 MOU327869:MOV327871 MYQ327869:MYR327871 NIM327869:NIN327871 NSI327869:NSJ327871 OCE327869:OCF327871 OMA327869:OMB327871 OVW327869:OVX327871 PFS327869:PFT327871 PPO327869:PPP327871 PZK327869:PZL327871 QJG327869:QJH327871 QTC327869:QTD327871 RCY327869:RCZ327871 RMU327869:RMV327871 RWQ327869:RWR327871 SGM327869:SGN327871 SQI327869:SQJ327871 TAE327869:TAF327871 TKA327869:TKB327871 TTW327869:TTX327871 UDS327869:UDT327871 UNO327869:UNP327871 UXK327869:UXL327871 VHG327869:VHH327871 VRC327869:VRD327871 WAY327869:WAZ327871 WKU327869:WKV327871 WUQ327869:WUR327871 IE393405:IF393407 SA393405:SB393407 ABW393405:ABX393407 ALS393405:ALT393407 AVO393405:AVP393407 BFK393405:BFL393407 BPG393405:BPH393407 BZC393405:BZD393407 CIY393405:CIZ393407 CSU393405:CSV393407 DCQ393405:DCR393407 DMM393405:DMN393407 DWI393405:DWJ393407 EGE393405:EGF393407 EQA393405:EQB393407 EZW393405:EZX393407 FJS393405:FJT393407 FTO393405:FTP393407 GDK393405:GDL393407 GNG393405:GNH393407 GXC393405:GXD393407 HGY393405:HGZ393407 HQU393405:HQV393407 IAQ393405:IAR393407 IKM393405:IKN393407 IUI393405:IUJ393407 JEE393405:JEF393407 JOA393405:JOB393407 JXW393405:JXX393407 KHS393405:KHT393407 KRO393405:KRP393407 LBK393405:LBL393407 LLG393405:LLH393407 LVC393405:LVD393407 MEY393405:MEZ393407 MOU393405:MOV393407 MYQ393405:MYR393407 NIM393405:NIN393407 NSI393405:NSJ393407 OCE393405:OCF393407 OMA393405:OMB393407 OVW393405:OVX393407 PFS393405:PFT393407 PPO393405:PPP393407 PZK393405:PZL393407 QJG393405:QJH393407 QTC393405:QTD393407 RCY393405:RCZ393407 RMU393405:RMV393407 RWQ393405:RWR393407 SGM393405:SGN393407 SQI393405:SQJ393407 TAE393405:TAF393407 TKA393405:TKB393407 TTW393405:TTX393407 UDS393405:UDT393407 UNO393405:UNP393407 UXK393405:UXL393407 VHG393405:VHH393407 VRC393405:VRD393407 WAY393405:WAZ393407 WKU393405:WKV393407 WUQ393405:WUR393407 IE458941:IF458943 SA458941:SB458943 ABW458941:ABX458943 ALS458941:ALT458943 AVO458941:AVP458943 BFK458941:BFL458943 BPG458941:BPH458943 BZC458941:BZD458943 CIY458941:CIZ458943 CSU458941:CSV458943 DCQ458941:DCR458943 DMM458941:DMN458943 DWI458941:DWJ458943 EGE458941:EGF458943 EQA458941:EQB458943 EZW458941:EZX458943 FJS458941:FJT458943 FTO458941:FTP458943 GDK458941:GDL458943 GNG458941:GNH458943 GXC458941:GXD458943 HGY458941:HGZ458943 HQU458941:HQV458943 IAQ458941:IAR458943 IKM458941:IKN458943 IUI458941:IUJ458943 JEE458941:JEF458943 JOA458941:JOB458943 JXW458941:JXX458943 KHS458941:KHT458943 KRO458941:KRP458943 LBK458941:LBL458943 LLG458941:LLH458943 LVC458941:LVD458943 MEY458941:MEZ458943 MOU458941:MOV458943 MYQ458941:MYR458943 NIM458941:NIN458943 NSI458941:NSJ458943 OCE458941:OCF458943 OMA458941:OMB458943 OVW458941:OVX458943 PFS458941:PFT458943 PPO458941:PPP458943 PZK458941:PZL458943 QJG458941:QJH458943 QTC458941:QTD458943 RCY458941:RCZ458943 RMU458941:RMV458943 RWQ458941:RWR458943 SGM458941:SGN458943 SQI458941:SQJ458943 TAE458941:TAF458943 TKA458941:TKB458943 TTW458941:TTX458943 UDS458941:UDT458943 UNO458941:UNP458943 UXK458941:UXL458943 VHG458941:VHH458943 VRC458941:VRD458943 WAY458941:WAZ458943 WKU458941:WKV458943 WUQ458941:WUR458943 IE524477:IF524479 SA524477:SB524479 ABW524477:ABX524479 ALS524477:ALT524479 AVO524477:AVP524479 BFK524477:BFL524479 BPG524477:BPH524479 BZC524477:BZD524479 CIY524477:CIZ524479 CSU524477:CSV524479 DCQ524477:DCR524479 DMM524477:DMN524479 DWI524477:DWJ524479 EGE524477:EGF524479 EQA524477:EQB524479 EZW524477:EZX524479 FJS524477:FJT524479 FTO524477:FTP524479 GDK524477:GDL524479 GNG524477:GNH524479 GXC524477:GXD524479 HGY524477:HGZ524479 HQU524477:HQV524479 IAQ524477:IAR524479 IKM524477:IKN524479 IUI524477:IUJ524479 JEE524477:JEF524479 JOA524477:JOB524479 JXW524477:JXX524479 KHS524477:KHT524479 KRO524477:KRP524479 LBK524477:LBL524479 LLG524477:LLH524479 LVC524477:LVD524479 MEY524477:MEZ524479 MOU524477:MOV524479 MYQ524477:MYR524479 NIM524477:NIN524479 NSI524477:NSJ524479 OCE524477:OCF524479 OMA524477:OMB524479 OVW524477:OVX524479 PFS524477:PFT524479 PPO524477:PPP524479 PZK524477:PZL524479 QJG524477:QJH524479 QTC524477:QTD524479 RCY524477:RCZ524479 RMU524477:RMV524479 RWQ524477:RWR524479 SGM524477:SGN524479 SQI524477:SQJ524479 TAE524477:TAF524479 TKA524477:TKB524479 TTW524477:TTX524479 UDS524477:UDT524479 UNO524477:UNP524479 UXK524477:UXL524479 VHG524477:VHH524479 VRC524477:VRD524479 WAY524477:WAZ524479 WKU524477:WKV524479 WUQ524477:WUR524479 IE590013:IF590015 SA590013:SB590015 ABW590013:ABX590015 ALS590013:ALT590015 AVO590013:AVP590015 BFK590013:BFL590015 BPG590013:BPH590015 BZC590013:BZD590015 CIY590013:CIZ590015 CSU590013:CSV590015 DCQ590013:DCR590015 DMM590013:DMN590015 DWI590013:DWJ590015 EGE590013:EGF590015 EQA590013:EQB590015 EZW590013:EZX590015 FJS590013:FJT590015 FTO590013:FTP590015 GDK590013:GDL590015 GNG590013:GNH590015 GXC590013:GXD590015 HGY590013:HGZ590015 HQU590013:HQV590015 IAQ590013:IAR590015 IKM590013:IKN590015 IUI590013:IUJ590015 JEE590013:JEF590015 JOA590013:JOB590015 JXW590013:JXX590015 KHS590013:KHT590015 KRO590013:KRP590015 LBK590013:LBL590015 LLG590013:LLH590015 LVC590013:LVD590015 MEY590013:MEZ590015 MOU590013:MOV590015 MYQ590013:MYR590015 NIM590013:NIN590015 NSI590013:NSJ590015 OCE590013:OCF590015 OMA590013:OMB590015 OVW590013:OVX590015 PFS590013:PFT590015 PPO590013:PPP590015 PZK590013:PZL590015 QJG590013:QJH590015 QTC590013:QTD590015 RCY590013:RCZ590015 RMU590013:RMV590015 RWQ590013:RWR590015 SGM590013:SGN590015 SQI590013:SQJ590015 TAE590013:TAF590015 TKA590013:TKB590015 TTW590013:TTX590015 UDS590013:UDT590015 UNO590013:UNP590015 UXK590013:UXL590015 VHG590013:VHH590015 VRC590013:VRD590015 WAY590013:WAZ590015 WKU590013:WKV590015 WUQ590013:WUR590015 IE655549:IF655551 SA655549:SB655551 ABW655549:ABX655551 ALS655549:ALT655551 AVO655549:AVP655551 BFK655549:BFL655551 BPG655549:BPH655551 BZC655549:BZD655551 CIY655549:CIZ655551 CSU655549:CSV655551 DCQ655549:DCR655551 DMM655549:DMN655551 DWI655549:DWJ655551 EGE655549:EGF655551 EQA655549:EQB655551 EZW655549:EZX655551 FJS655549:FJT655551 FTO655549:FTP655551 GDK655549:GDL655551 GNG655549:GNH655551 GXC655549:GXD655551 HGY655549:HGZ655551 HQU655549:HQV655551 IAQ655549:IAR655551 IKM655549:IKN655551 IUI655549:IUJ655551 JEE655549:JEF655551 JOA655549:JOB655551 JXW655549:JXX655551 KHS655549:KHT655551 KRO655549:KRP655551 LBK655549:LBL655551 LLG655549:LLH655551 LVC655549:LVD655551 MEY655549:MEZ655551 MOU655549:MOV655551 MYQ655549:MYR655551 NIM655549:NIN655551 NSI655549:NSJ655551 OCE655549:OCF655551 OMA655549:OMB655551 OVW655549:OVX655551 PFS655549:PFT655551 PPO655549:PPP655551 PZK655549:PZL655551 QJG655549:QJH655551 QTC655549:QTD655551 RCY655549:RCZ655551 RMU655549:RMV655551 RWQ655549:RWR655551 SGM655549:SGN655551 SQI655549:SQJ655551 TAE655549:TAF655551 TKA655549:TKB655551 TTW655549:TTX655551 UDS655549:UDT655551 UNO655549:UNP655551 UXK655549:UXL655551 VHG655549:VHH655551 VRC655549:VRD655551 WAY655549:WAZ655551 WKU655549:WKV655551 WUQ655549:WUR655551 IE721085:IF721087 SA721085:SB721087 ABW721085:ABX721087 ALS721085:ALT721087 AVO721085:AVP721087 BFK721085:BFL721087 BPG721085:BPH721087 BZC721085:BZD721087 CIY721085:CIZ721087 CSU721085:CSV721087 DCQ721085:DCR721087 DMM721085:DMN721087 DWI721085:DWJ721087 EGE721085:EGF721087 EQA721085:EQB721087 EZW721085:EZX721087 FJS721085:FJT721087 FTO721085:FTP721087 GDK721085:GDL721087 GNG721085:GNH721087 GXC721085:GXD721087 HGY721085:HGZ721087 HQU721085:HQV721087 IAQ721085:IAR721087 IKM721085:IKN721087 IUI721085:IUJ721087 JEE721085:JEF721087 JOA721085:JOB721087 JXW721085:JXX721087 KHS721085:KHT721087 KRO721085:KRP721087 LBK721085:LBL721087 LLG721085:LLH721087 LVC721085:LVD721087 MEY721085:MEZ721087 MOU721085:MOV721087 MYQ721085:MYR721087 NIM721085:NIN721087 NSI721085:NSJ721087 OCE721085:OCF721087 OMA721085:OMB721087 OVW721085:OVX721087 PFS721085:PFT721087 PPO721085:PPP721087 PZK721085:PZL721087 QJG721085:QJH721087 QTC721085:QTD721087 RCY721085:RCZ721087 RMU721085:RMV721087 RWQ721085:RWR721087 SGM721085:SGN721087 SQI721085:SQJ721087 TAE721085:TAF721087 TKA721085:TKB721087 TTW721085:TTX721087 UDS721085:UDT721087 UNO721085:UNP721087 UXK721085:UXL721087 VHG721085:VHH721087 VRC721085:VRD721087 WAY721085:WAZ721087 WKU721085:WKV721087 WUQ721085:WUR721087 IE786621:IF786623 SA786621:SB786623 ABW786621:ABX786623 ALS786621:ALT786623 AVO786621:AVP786623 BFK786621:BFL786623 BPG786621:BPH786623 BZC786621:BZD786623 CIY786621:CIZ786623 CSU786621:CSV786623 DCQ786621:DCR786623 DMM786621:DMN786623 DWI786621:DWJ786623 EGE786621:EGF786623 EQA786621:EQB786623 EZW786621:EZX786623 FJS786621:FJT786623 FTO786621:FTP786623 GDK786621:GDL786623 GNG786621:GNH786623 GXC786621:GXD786623 HGY786621:HGZ786623 HQU786621:HQV786623 IAQ786621:IAR786623 IKM786621:IKN786623 IUI786621:IUJ786623 JEE786621:JEF786623 JOA786621:JOB786623 JXW786621:JXX786623 KHS786621:KHT786623 KRO786621:KRP786623 LBK786621:LBL786623 LLG786621:LLH786623 LVC786621:LVD786623 MEY786621:MEZ786623 MOU786621:MOV786623 MYQ786621:MYR786623 NIM786621:NIN786623 NSI786621:NSJ786623 OCE786621:OCF786623 OMA786621:OMB786623 OVW786621:OVX786623 PFS786621:PFT786623 PPO786621:PPP786623 PZK786621:PZL786623 QJG786621:QJH786623 QTC786621:QTD786623 RCY786621:RCZ786623 RMU786621:RMV786623 RWQ786621:RWR786623 SGM786621:SGN786623 SQI786621:SQJ786623 TAE786621:TAF786623 TKA786621:TKB786623 TTW786621:TTX786623 UDS786621:UDT786623 UNO786621:UNP786623 UXK786621:UXL786623 VHG786621:VHH786623 VRC786621:VRD786623 WAY786621:WAZ786623 WKU786621:WKV786623 WUQ786621:WUR786623 IE852157:IF852159 SA852157:SB852159 ABW852157:ABX852159 ALS852157:ALT852159 AVO852157:AVP852159 BFK852157:BFL852159 BPG852157:BPH852159 BZC852157:BZD852159 CIY852157:CIZ852159 CSU852157:CSV852159 DCQ852157:DCR852159 DMM852157:DMN852159 DWI852157:DWJ852159 EGE852157:EGF852159 EQA852157:EQB852159 EZW852157:EZX852159 FJS852157:FJT852159 FTO852157:FTP852159 GDK852157:GDL852159 GNG852157:GNH852159 GXC852157:GXD852159 HGY852157:HGZ852159 HQU852157:HQV852159 IAQ852157:IAR852159 IKM852157:IKN852159 IUI852157:IUJ852159 JEE852157:JEF852159 JOA852157:JOB852159 JXW852157:JXX852159 KHS852157:KHT852159 KRO852157:KRP852159 LBK852157:LBL852159 LLG852157:LLH852159 LVC852157:LVD852159 MEY852157:MEZ852159 MOU852157:MOV852159 MYQ852157:MYR852159 NIM852157:NIN852159 NSI852157:NSJ852159 OCE852157:OCF852159 OMA852157:OMB852159 OVW852157:OVX852159 PFS852157:PFT852159 PPO852157:PPP852159 PZK852157:PZL852159 QJG852157:QJH852159 QTC852157:QTD852159 RCY852157:RCZ852159 RMU852157:RMV852159 RWQ852157:RWR852159 SGM852157:SGN852159 SQI852157:SQJ852159 TAE852157:TAF852159 TKA852157:TKB852159 TTW852157:TTX852159 UDS852157:UDT852159 UNO852157:UNP852159 UXK852157:UXL852159 VHG852157:VHH852159 VRC852157:VRD852159 WAY852157:WAZ852159 WKU852157:WKV852159 WUQ852157:WUR852159 IE917693:IF917695 SA917693:SB917695 ABW917693:ABX917695 ALS917693:ALT917695 AVO917693:AVP917695 BFK917693:BFL917695 BPG917693:BPH917695 BZC917693:BZD917695 CIY917693:CIZ917695 CSU917693:CSV917695 DCQ917693:DCR917695 DMM917693:DMN917695 DWI917693:DWJ917695 EGE917693:EGF917695 EQA917693:EQB917695 EZW917693:EZX917695 FJS917693:FJT917695 FTO917693:FTP917695 GDK917693:GDL917695 GNG917693:GNH917695 GXC917693:GXD917695 HGY917693:HGZ917695 HQU917693:HQV917695 IAQ917693:IAR917695 IKM917693:IKN917695 IUI917693:IUJ917695 JEE917693:JEF917695 JOA917693:JOB917695 JXW917693:JXX917695 KHS917693:KHT917695 KRO917693:KRP917695 LBK917693:LBL917695 LLG917693:LLH917695 LVC917693:LVD917695 MEY917693:MEZ917695 MOU917693:MOV917695 MYQ917693:MYR917695 NIM917693:NIN917695 NSI917693:NSJ917695 OCE917693:OCF917695 OMA917693:OMB917695 OVW917693:OVX917695 PFS917693:PFT917695 PPO917693:PPP917695 PZK917693:PZL917695 QJG917693:QJH917695 QTC917693:QTD917695 RCY917693:RCZ917695 RMU917693:RMV917695 RWQ917693:RWR917695 SGM917693:SGN917695 SQI917693:SQJ917695 TAE917693:TAF917695 TKA917693:TKB917695 TTW917693:TTX917695 UDS917693:UDT917695 UNO917693:UNP917695 UXK917693:UXL917695 VHG917693:VHH917695 VRC917693:VRD917695 WAY917693:WAZ917695 WKU917693:WKV917695 WUQ917693:WUR917695 IE983229:IF983231 SA983229:SB983231 ABW983229:ABX983231 ALS983229:ALT983231 AVO983229:AVP983231 BFK983229:BFL983231 BPG983229:BPH983231 BZC983229:BZD983231 CIY983229:CIZ983231 CSU983229:CSV983231 DCQ983229:DCR983231 DMM983229:DMN983231 DWI983229:DWJ983231 EGE983229:EGF983231 EQA983229:EQB983231 EZW983229:EZX983231 FJS983229:FJT983231 FTO983229:FTP983231 GDK983229:GDL983231 GNG983229:GNH983231 GXC983229:GXD983231 HGY983229:HGZ983231 HQU983229:HQV983231 IAQ983229:IAR983231 IKM983229:IKN983231 IUI983229:IUJ983231 JEE983229:JEF983231 JOA983229:JOB983231 JXW983229:JXX983231 KHS983229:KHT983231 KRO983229:KRP983231 LBK983229:LBL983231 LLG983229:LLH983231 LVC983229:LVD983231 MEY983229:MEZ983231 MOU983229:MOV983231 MYQ983229:MYR983231 NIM983229:NIN983231 NSI983229:NSJ983231 OCE983229:OCF983231 OMA983229:OMB983231 OVW983229:OVX983231 PFS983229:PFT983231 PPO983229:PPP983231 PZK983229:PZL983231 QJG983229:QJH983231 QTC983229:QTD983231 RCY983229:RCZ983231 RMU983229:RMV983231 RWQ983229:RWR983231 SGM983229:SGN983231 SQI983229:SQJ983231 TAE983229:TAF983231 TKA983229:TKB983231 TTW983229:TTX983231 UDS983229:UDT983231 UNO983229:UNP983231 UXK983229:UXL983231 VHG983229:VHH983231 VRC983229:VRD983231 WAY983229:WAZ983231 WKU983229:WKV983231 WUQ983229:WUR983231 I206" xr:uid="{784FE57A-7CD7-451A-BD25-F3A35F466BD7}">
      <formula1>0</formula1>
      <formula2>99999999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25" orientation="landscape" r:id="rId1"/>
  <headerFooter>
    <oddFooter>&amp;R&amp;"Meiryo UI,標準"&amp;8©J&amp;JK.K.2025・JP_DPS_SPMD_219849.4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0FB4D-A329-49BC-82E3-810E0BB01AE7}">
  <sheetPr>
    <tabColor rgb="FFC8102E"/>
    <pageSetUpPr fitToPage="1"/>
  </sheetPr>
  <dimension ref="A1:K42"/>
  <sheetViews>
    <sheetView zoomScale="60" zoomScaleNormal="60" workbookViewId="0">
      <selection activeCell="G8" sqref="G8"/>
    </sheetView>
  </sheetViews>
  <sheetFormatPr defaultColWidth="7.09765625" defaultRowHeight="15"/>
  <cols>
    <col min="1" max="1" width="5.5" style="2" bestFit="1" customWidth="1"/>
    <col min="2" max="2" width="28.09765625" style="2" customWidth="1"/>
    <col min="3" max="3" width="47.3984375" style="2" customWidth="1"/>
    <col min="4" max="4" width="37.5" style="2" customWidth="1"/>
    <col min="5" max="5" width="24.09765625" style="2" customWidth="1"/>
    <col min="6" max="6" width="18.5" style="68" customWidth="1"/>
    <col min="7" max="7" width="29" style="2" bestFit="1" customWidth="1"/>
    <col min="8" max="8" width="14.09765625" style="68" bestFit="1" customWidth="1"/>
    <col min="9" max="9" width="19.69921875" style="2" customWidth="1"/>
    <col min="10" max="10" width="21.8984375" style="12" customWidth="1"/>
    <col min="11" max="11" width="22" style="2" customWidth="1"/>
    <col min="12" max="16384" width="7.09765625" style="2"/>
  </cols>
  <sheetData>
    <row r="1" spans="1:11" ht="15.6" thickBot="1">
      <c r="F1" s="75"/>
      <c r="H1" s="75"/>
    </row>
    <row r="2" spans="1:11" s="3" customFormat="1" ht="28.2" thickTop="1" thickBot="1">
      <c r="B2" s="57" t="s">
        <v>1326</v>
      </c>
      <c r="C2" s="4" t="s">
        <v>1327</v>
      </c>
      <c r="D2" s="5"/>
      <c r="E2" s="5"/>
      <c r="F2" s="69"/>
      <c r="H2" s="69"/>
      <c r="J2" s="13"/>
    </row>
    <row r="3" spans="1:11" s="3" customFormat="1" ht="15.6" thickTop="1">
      <c r="F3" s="70"/>
      <c r="G3" s="6"/>
      <c r="H3" s="70"/>
      <c r="J3" s="13"/>
    </row>
    <row r="4" spans="1:11" s="3" customFormat="1">
      <c r="F4" s="70"/>
      <c r="G4" s="6"/>
      <c r="H4" s="70"/>
      <c r="J4" s="13"/>
    </row>
    <row r="5" spans="1:11" s="3" customFormat="1">
      <c r="B5" s="3" t="s">
        <v>1328</v>
      </c>
      <c r="C5" s="7"/>
      <c r="D5" s="7">
        <v>4</v>
      </c>
      <c r="E5" s="7"/>
      <c r="F5" s="71">
        <v>12</v>
      </c>
      <c r="G5" s="7">
        <v>12</v>
      </c>
      <c r="H5" s="71">
        <v>12</v>
      </c>
      <c r="I5" s="7">
        <v>12</v>
      </c>
      <c r="J5" s="14">
        <v>13</v>
      </c>
      <c r="K5" s="7">
        <v>14</v>
      </c>
    </row>
    <row r="6" spans="1:11" s="3" customFormat="1" ht="36.9" customHeight="1" thickBot="1">
      <c r="B6" s="61" t="s">
        <v>1329</v>
      </c>
      <c r="C6" s="63" t="s">
        <v>1330</v>
      </c>
      <c r="D6" s="63" t="s">
        <v>1331</v>
      </c>
      <c r="E6" s="63" t="s">
        <v>1332</v>
      </c>
      <c r="F6" s="72" t="s">
        <v>1333</v>
      </c>
      <c r="G6" s="63" t="s">
        <v>12</v>
      </c>
      <c r="H6" s="72" t="s">
        <v>1334</v>
      </c>
      <c r="I6" s="63" t="s">
        <v>14</v>
      </c>
      <c r="J6" s="66" t="s">
        <v>9</v>
      </c>
      <c r="K6" s="65" t="s">
        <v>1418</v>
      </c>
    </row>
    <row r="7" spans="1:11" s="11" customFormat="1" ht="37.5" customHeight="1" thickBot="1">
      <c r="A7" s="58" t="s">
        <v>1335</v>
      </c>
      <c r="B7" s="62">
        <v>210813</v>
      </c>
      <c r="C7" s="64" t="str">
        <f>IF($B7="","",VLOOKUP($B:$B,スポーツ_Data202504!A:S,4, FALSE))</f>
        <v>GRYPHON BR アンカー</v>
      </c>
      <c r="D7" s="64" t="str">
        <f>IF($B7="","",VLOOKUP($B:$B,スポーツ_Data202504!A:S,7, FALSE))</f>
        <v>グリフォン　BR　オーソコード</v>
      </c>
      <c r="E7" s="64" t="str">
        <f>IF($B7="","",VLOOKUP($B:$B,スポーツ_Data202504!A:S,8, FALSE))</f>
        <v>2号 ORTHOCORD®2本付</v>
      </c>
      <c r="F7" s="73">
        <f>IF($B7="","",VLOOKUP($B:$B,スポーツ_Data202504!A:S,12, FALSE))</f>
        <v>45600</v>
      </c>
      <c r="G7" s="64" t="str">
        <f>IF($B7="","",VLOOKUP($B:$B,スポーツ_Data202504!A:S,13, FALSE))</f>
        <v>吸収性接合材・F9-d-1</v>
      </c>
      <c r="H7" s="73">
        <f>IF($B7="","",VLOOKUP($B:$B,スポーツ_Data202504!A:S,14, FALSE))</f>
        <v>42300</v>
      </c>
      <c r="I7" s="64">
        <f>IF($B7="","",VLOOKUP($B:$B,スポーツ_Data202504!A:S,15, FALSE))</f>
        <v>36174004</v>
      </c>
      <c r="J7" s="67">
        <f>IF($B7="","",VLOOKUP($B:$B,スポーツ_Data202504!A:S,10, FALSE))</f>
        <v>4987482543224</v>
      </c>
      <c r="K7" s="64" t="str">
        <f>IF($B7="","",VLOOKUP($B:$B,スポーツ_Data202504!A:S,5, FALSE))</f>
        <v>22500BZX00391000</v>
      </c>
    </row>
    <row r="8" spans="1:11" s="79" customFormat="1" ht="37.5" customHeight="1">
      <c r="A8" s="79">
        <v>1</v>
      </c>
      <c r="B8" s="94"/>
      <c r="C8" s="95" t="str">
        <f>IF($B8="","",VLOOKUP($B:$B,スポーツ_Data202504!A:S,4, FALSE))</f>
        <v/>
      </c>
      <c r="D8" s="95" t="str">
        <f>IF($B8="","",VLOOKUP($B:$B,スポーツ_Data202504!A:S,7, FALSE))</f>
        <v/>
      </c>
      <c r="E8" s="95" t="str">
        <f>IF($B8="","",VLOOKUP($B:$B,スポーツ_Data202504!A:S,8, FALSE))</f>
        <v/>
      </c>
      <c r="F8" s="96" t="str">
        <f>IF($B8="","",VLOOKUP($B:$B,スポーツ_Data202504!A:S,12, FALSE))</f>
        <v/>
      </c>
      <c r="G8" s="95" t="str">
        <f>IF($B8="","",VLOOKUP($B:$B,スポーツ_Data202504!A:S,13, FALSE))</f>
        <v/>
      </c>
      <c r="H8" s="96" t="str">
        <f>IF($B8="","",VLOOKUP($B:$B,スポーツ_Data202504!A:S,14, FALSE))</f>
        <v/>
      </c>
      <c r="I8" s="95" t="str">
        <f>IF($B8="","",VLOOKUP($B:$B,スポーツ_Data202504!A:S,15, FALSE))</f>
        <v/>
      </c>
      <c r="J8" s="101" t="str">
        <f>IF($B8="","",VLOOKUP($B:$B,スポーツ_Data202504!A:S,10, FALSE))</f>
        <v/>
      </c>
      <c r="K8" s="101" t="str">
        <f>IF($B8="","",VLOOKUP($B:$B,スポーツ_Data202504!A:S,5, FALSE))</f>
        <v/>
      </c>
    </row>
    <row r="9" spans="1:11" s="79" customFormat="1" ht="37.5" customHeight="1">
      <c r="A9" s="79">
        <v>2</v>
      </c>
      <c r="B9" s="97"/>
      <c r="C9" s="98" t="str">
        <f>IF($B9="","",VLOOKUP($B:$B,スポーツ_Data202504!A:S,4, FALSE))</f>
        <v/>
      </c>
      <c r="D9" s="98" t="str">
        <f>IF($B9="","",VLOOKUP($B:$B,スポーツ_Data202504!A:S,7, FALSE))</f>
        <v/>
      </c>
      <c r="E9" s="98" t="str">
        <f>IF($B9="","",VLOOKUP($B:$B,スポーツ_Data202504!A:S,8, FALSE))</f>
        <v/>
      </c>
      <c r="F9" s="99" t="str">
        <f>IF($B9="","",VLOOKUP($B:$B,スポーツ_Data202504!A:S,12, FALSE))</f>
        <v/>
      </c>
      <c r="G9" s="98" t="str">
        <f>IF($B9="","",VLOOKUP($B:$B,スポーツ_Data202504!A:S,13, FALSE))</f>
        <v/>
      </c>
      <c r="H9" s="99" t="str">
        <f>IF($B9="","",VLOOKUP($B:$B,スポーツ_Data202504!A:S,14, FALSE))</f>
        <v/>
      </c>
      <c r="I9" s="98" t="str">
        <f>IF($B9="","",VLOOKUP($B:$B,スポーツ_Data202504!A:S,15, FALSE))</f>
        <v/>
      </c>
      <c r="J9" s="102" t="str">
        <f>IF($B9="","",VLOOKUP($B:$B,スポーツ_Data202504!A:S,10, FALSE))</f>
        <v/>
      </c>
      <c r="K9" s="102" t="str">
        <f>IF($B9="","",VLOOKUP($B:$B,スポーツ_Data202504!A:S,5, FALSE))</f>
        <v/>
      </c>
    </row>
    <row r="10" spans="1:11" s="79" customFormat="1" ht="37.5" customHeight="1">
      <c r="A10" s="79">
        <v>3</v>
      </c>
      <c r="B10" s="97"/>
      <c r="C10" s="98" t="str">
        <f>IF($B10="","",VLOOKUP($B:$B,スポーツ_Data202504!A:S,4, FALSE))</f>
        <v/>
      </c>
      <c r="D10" s="98" t="str">
        <f>IF($B10="","",VLOOKUP($B:$B,スポーツ_Data202504!A:S,7, FALSE))</f>
        <v/>
      </c>
      <c r="E10" s="98" t="str">
        <f>IF($B10="","",VLOOKUP($B:$B,スポーツ_Data202504!A:S,8, FALSE))</f>
        <v/>
      </c>
      <c r="F10" s="99" t="str">
        <f>IF($B10="","",VLOOKUP($B:$B,スポーツ_Data202504!A:S,12, FALSE))</f>
        <v/>
      </c>
      <c r="G10" s="98" t="str">
        <f>IF($B10="","",VLOOKUP($B:$B,スポーツ_Data202504!A:S,13, FALSE))</f>
        <v/>
      </c>
      <c r="H10" s="99" t="str">
        <f>IF($B10="","",VLOOKUP($B:$B,スポーツ_Data202504!A:S,14, FALSE))</f>
        <v/>
      </c>
      <c r="I10" s="98" t="str">
        <f>IF($B10="","",VLOOKUP($B:$B,スポーツ_Data202504!A:S,15, FALSE))</f>
        <v/>
      </c>
      <c r="J10" s="102" t="str">
        <f>IF($B10="","",VLOOKUP($B:$B,スポーツ_Data202504!A:S,10, FALSE))</f>
        <v/>
      </c>
      <c r="K10" s="102" t="str">
        <f>IF($B10="","",VLOOKUP($B:$B,スポーツ_Data202504!A:S,5, FALSE))</f>
        <v/>
      </c>
    </row>
    <row r="11" spans="1:11" s="79" customFormat="1" ht="37.5" customHeight="1">
      <c r="A11" s="79">
        <v>4</v>
      </c>
      <c r="B11" s="97"/>
      <c r="C11" s="98" t="str">
        <f>IF($B11="","",VLOOKUP($B:$B,スポーツ_Data202504!A:S,4, FALSE))</f>
        <v/>
      </c>
      <c r="D11" s="98" t="str">
        <f>IF($B11="","",VLOOKUP($B:$B,スポーツ_Data202504!A:S,7, FALSE))</f>
        <v/>
      </c>
      <c r="E11" s="98" t="str">
        <f>IF($B11="","",VLOOKUP($B:$B,スポーツ_Data202504!A:S,8, FALSE))</f>
        <v/>
      </c>
      <c r="F11" s="99" t="str">
        <f>IF($B11="","",VLOOKUP($B:$B,スポーツ_Data202504!A:S,12, FALSE))</f>
        <v/>
      </c>
      <c r="G11" s="98" t="str">
        <f>IF($B11="","",VLOOKUP($B:$B,スポーツ_Data202504!A:S,13, FALSE))</f>
        <v/>
      </c>
      <c r="H11" s="99" t="str">
        <f>IF($B11="","",VLOOKUP($B:$B,スポーツ_Data202504!A:S,14, FALSE))</f>
        <v/>
      </c>
      <c r="I11" s="98" t="str">
        <f>IF($B11="","",VLOOKUP($B:$B,スポーツ_Data202504!A:S,15, FALSE))</f>
        <v/>
      </c>
      <c r="J11" s="102" t="str">
        <f>IF($B11="","",VLOOKUP($B:$B,スポーツ_Data202504!A:S,10, FALSE))</f>
        <v/>
      </c>
      <c r="K11" s="102" t="str">
        <f>IF($B11="","",VLOOKUP($B:$B,スポーツ_Data202504!A:S,5, FALSE))</f>
        <v/>
      </c>
    </row>
    <row r="12" spans="1:11" s="79" customFormat="1" ht="37.5" customHeight="1">
      <c r="A12" s="79">
        <v>5</v>
      </c>
      <c r="B12" s="97"/>
      <c r="C12" s="98" t="str">
        <f>IF($B12="","",VLOOKUP($B:$B,スポーツ_Data202504!A:S,4, FALSE))</f>
        <v/>
      </c>
      <c r="D12" s="98" t="str">
        <f>IF($B12="","",VLOOKUP($B:$B,スポーツ_Data202504!A:S,7, FALSE))</f>
        <v/>
      </c>
      <c r="E12" s="98" t="str">
        <f>IF($B12="","",VLOOKUP($B:$B,スポーツ_Data202504!A:S,8, FALSE))</f>
        <v/>
      </c>
      <c r="F12" s="99" t="str">
        <f>IF($B12="","",VLOOKUP($B:$B,スポーツ_Data202504!A:S,12, FALSE))</f>
        <v/>
      </c>
      <c r="G12" s="98" t="str">
        <f>IF($B12="","",VLOOKUP($B:$B,スポーツ_Data202504!A:S,13, FALSE))</f>
        <v/>
      </c>
      <c r="H12" s="99" t="str">
        <f>IF($B12="","",VLOOKUP($B:$B,スポーツ_Data202504!A:S,14, FALSE))</f>
        <v/>
      </c>
      <c r="I12" s="98" t="str">
        <f>IF($B12="","",VLOOKUP($B:$B,スポーツ_Data202504!A:S,15, FALSE))</f>
        <v/>
      </c>
      <c r="J12" s="102" t="str">
        <f>IF($B12="","",VLOOKUP($B:$B,スポーツ_Data202504!A:S,10, FALSE))</f>
        <v/>
      </c>
      <c r="K12" s="102" t="str">
        <f>IF($B12="","",VLOOKUP($B:$B,スポーツ_Data202504!A:S,5, FALSE))</f>
        <v/>
      </c>
    </row>
    <row r="13" spans="1:11" s="79" customFormat="1" ht="37.5" customHeight="1">
      <c r="A13" s="79">
        <v>6</v>
      </c>
      <c r="B13" s="97"/>
      <c r="C13" s="98" t="str">
        <f>IF($B13="","",VLOOKUP($B:$B,スポーツ_Data202504!A:S,4, FALSE))</f>
        <v/>
      </c>
      <c r="D13" s="98" t="str">
        <f>IF($B13="","",VLOOKUP($B:$B,スポーツ_Data202504!A:S,7, FALSE))</f>
        <v/>
      </c>
      <c r="E13" s="98" t="str">
        <f>IF($B13="","",VLOOKUP($B:$B,スポーツ_Data202504!A:S,8, FALSE))</f>
        <v/>
      </c>
      <c r="F13" s="99" t="str">
        <f>IF($B13="","",VLOOKUP($B:$B,スポーツ_Data202504!A:S,12, FALSE))</f>
        <v/>
      </c>
      <c r="G13" s="98" t="str">
        <f>IF($B13="","",VLOOKUP($B:$B,スポーツ_Data202504!A:S,13, FALSE))</f>
        <v/>
      </c>
      <c r="H13" s="99" t="str">
        <f>IF($B13="","",VLOOKUP($B:$B,スポーツ_Data202504!A:S,14, FALSE))</f>
        <v/>
      </c>
      <c r="I13" s="98" t="str">
        <f>IF($B13="","",VLOOKUP($B:$B,スポーツ_Data202504!A:S,15, FALSE))</f>
        <v/>
      </c>
      <c r="J13" s="102" t="str">
        <f>IF($B13="","",VLOOKUP($B:$B,スポーツ_Data202504!A:S,10, FALSE))</f>
        <v/>
      </c>
      <c r="K13" s="102" t="str">
        <f>IF($B13="","",VLOOKUP($B:$B,スポーツ_Data202504!A:S,5, FALSE))</f>
        <v/>
      </c>
    </row>
    <row r="14" spans="1:11" s="79" customFormat="1" ht="37.5" customHeight="1">
      <c r="A14" s="79">
        <v>7</v>
      </c>
      <c r="B14" s="97"/>
      <c r="C14" s="98" t="str">
        <f>IF($B14="","",VLOOKUP($B:$B,スポーツ_Data202504!A:S,4, FALSE))</f>
        <v/>
      </c>
      <c r="D14" s="98" t="str">
        <f>IF($B14="","",VLOOKUP($B:$B,スポーツ_Data202504!A:S,7, FALSE))</f>
        <v/>
      </c>
      <c r="E14" s="98" t="str">
        <f>IF($B14="","",VLOOKUP($B:$B,スポーツ_Data202504!A:S,8, FALSE))</f>
        <v/>
      </c>
      <c r="F14" s="99" t="str">
        <f>IF($B14="","",VLOOKUP($B:$B,スポーツ_Data202504!A:S,12, FALSE))</f>
        <v/>
      </c>
      <c r="G14" s="98" t="str">
        <f>IF($B14="","",VLOOKUP($B:$B,スポーツ_Data202504!A:S,13, FALSE))</f>
        <v/>
      </c>
      <c r="H14" s="99" t="str">
        <f>IF($B14="","",VLOOKUP($B:$B,スポーツ_Data202504!A:S,14, FALSE))</f>
        <v/>
      </c>
      <c r="I14" s="98" t="str">
        <f>IF($B14="","",VLOOKUP($B:$B,スポーツ_Data202504!A:S,15, FALSE))</f>
        <v/>
      </c>
      <c r="J14" s="102" t="str">
        <f>IF($B14="","",VLOOKUP($B:$B,スポーツ_Data202504!A:S,10, FALSE))</f>
        <v/>
      </c>
      <c r="K14" s="102" t="str">
        <f>IF($B14="","",VLOOKUP($B:$B,スポーツ_Data202504!A:S,5, FALSE))</f>
        <v/>
      </c>
    </row>
    <row r="15" spans="1:11" s="79" customFormat="1" ht="37.5" customHeight="1">
      <c r="A15" s="79">
        <v>8</v>
      </c>
      <c r="B15" s="97"/>
      <c r="C15" s="98" t="str">
        <f>IF($B15="","",VLOOKUP($B:$B,スポーツ_Data202504!A:S,4, FALSE))</f>
        <v/>
      </c>
      <c r="D15" s="98" t="str">
        <f>IF($B15="","",VLOOKUP($B:$B,スポーツ_Data202504!A:S,7, FALSE))</f>
        <v/>
      </c>
      <c r="E15" s="98" t="str">
        <f>IF($B15="","",VLOOKUP($B:$B,スポーツ_Data202504!A:S,8, FALSE))</f>
        <v/>
      </c>
      <c r="F15" s="99" t="str">
        <f>IF($B15="","",VLOOKUP($B:$B,スポーツ_Data202504!A:S,12, FALSE))</f>
        <v/>
      </c>
      <c r="G15" s="98" t="str">
        <f>IF($B15="","",VLOOKUP($B:$B,スポーツ_Data202504!A:S,13, FALSE))</f>
        <v/>
      </c>
      <c r="H15" s="99" t="str">
        <f>IF($B15="","",VLOOKUP($B:$B,スポーツ_Data202504!A:S,14, FALSE))</f>
        <v/>
      </c>
      <c r="I15" s="98" t="str">
        <f>IF($B15="","",VLOOKUP($B:$B,スポーツ_Data202504!A:S,15, FALSE))</f>
        <v/>
      </c>
      <c r="J15" s="102" t="str">
        <f>IF($B15="","",VLOOKUP($B:$B,スポーツ_Data202504!A:S,10, FALSE))</f>
        <v/>
      </c>
      <c r="K15" s="102" t="str">
        <f>IF($B15="","",VLOOKUP($B:$B,スポーツ_Data202504!A:S,5, FALSE))</f>
        <v/>
      </c>
    </row>
    <row r="16" spans="1:11" s="79" customFormat="1" ht="37.5" customHeight="1">
      <c r="A16" s="79">
        <v>9</v>
      </c>
      <c r="B16" s="97"/>
      <c r="C16" s="98" t="str">
        <f>IF($B16="","",VLOOKUP($B:$B,スポーツ_Data202504!A:S,4, FALSE))</f>
        <v/>
      </c>
      <c r="D16" s="98" t="str">
        <f>IF($B16="","",VLOOKUP($B:$B,スポーツ_Data202504!A:S,7, FALSE))</f>
        <v/>
      </c>
      <c r="E16" s="98" t="str">
        <f>IF($B16="","",VLOOKUP($B:$B,スポーツ_Data202504!A:S,8, FALSE))</f>
        <v/>
      </c>
      <c r="F16" s="99" t="str">
        <f>IF($B16="","",VLOOKUP($B:$B,スポーツ_Data202504!A:S,12, FALSE))</f>
        <v/>
      </c>
      <c r="G16" s="98" t="str">
        <f>IF($B16="","",VLOOKUP($B:$B,スポーツ_Data202504!A:S,13, FALSE))</f>
        <v/>
      </c>
      <c r="H16" s="99" t="str">
        <f>IF($B16="","",VLOOKUP($B:$B,スポーツ_Data202504!A:S,14, FALSE))</f>
        <v/>
      </c>
      <c r="I16" s="98" t="str">
        <f>IF($B16="","",VLOOKUP($B:$B,スポーツ_Data202504!A:S,15, FALSE))</f>
        <v/>
      </c>
      <c r="J16" s="102" t="str">
        <f>IF($B16="","",VLOOKUP($B:$B,スポーツ_Data202504!A:S,10, FALSE))</f>
        <v/>
      </c>
      <c r="K16" s="102" t="str">
        <f>IF($B16="","",VLOOKUP($B:$B,スポーツ_Data202504!A:S,5, FALSE))</f>
        <v/>
      </c>
    </row>
    <row r="17" spans="1:11" s="79" customFormat="1" ht="37.5" customHeight="1">
      <c r="A17" s="79">
        <v>10</v>
      </c>
      <c r="B17" s="97"/>
      <c r="C17" s="98" t="str">
        <f>IF($B17="","",VLOOKUP($B:$B,スポーツ_Data202504!A:S,4, FALSE))</f>
        <v/>
      </c>
      <c r="D17" s="98" t="str">
        <f>IF($B17="","",VLOOKUP($B:$B,スポーツ_Data202504!A:S,7, FALSE))</f>
        <v/>
      </c>
      <c r="E17" s="98" t="str">
        <f>IF($B17="","",VLOOKUP($B:$B,スポーツ_Data202504!A:S,8, FALSE))</f>
        <v/>
      </c>
      <c r="F17" s="99" t="str">
        <f>IF($B17="","",VLOOKUP($B:$B,スポーツ_Data202504!A:S,12, FALSE))</f>
        <v/>
      </c>
      <c r="G17" s="98" t="str">
        <f>IF($B17="","",VLOOKUP($B:$B,スポーツ_Data202504!A:S,13, FALSE))</f>
        <v/>
      </c>
      <c r="H17" s="99" t="str">
        <f>IF($B17="","",VLOOKUP($B:$B,スポーツ_Data202504!A:S,14, FALSE))</f>
        <v/>
      </c>
      <c r="I17" s="98" t="str">
        <f>IF($B17="","",VLOOKUP($B:$B,スポーツ_Data202504!A:S,15, FALSE))</f>
        <v/>
      </c>
      <c r="J17" s="102" t="str">
        <f>IF($B17="","",VLOOKUP($B:$B,スポーツ_Data202504!A:S,10, FALSE))</f>
        <v/>
      </c>
      <c r="K17" s="102" t="str">
        <f>IF($B17="","",VLOOKUP($B:$B,スポーツ_Data202504!A:S,5, FALSE))</f>
        <v/>
      </c>
    </row>
    <row r="18" spans="1:11" s="79" customFormat="1" ht="37.5" customHeight="1">
      <c r="A18" s="79">
        <v>11</v>
      </c>
      <c r="B18" s="97"/>
      <c r="C18" s="98" t="str">
        <f>IF($B18="","",VLOOKUP($B:$B,スポーツ_Data202504!A:S,4, FALSE))</f>
        <v/>
      </c>
      <c r="D18" s="98" t="str">
        <f>IF($B18="","",VLOOKUP($B:$B,スポーツ_Data202504!A:S,7, FALSE))</f>
        <v/>
      </c>
      <c r="E18" s="98" t="str">
        <f>IF($B18="","",VLOOKUP($B:$B,スポーツ_Data202504!A:S,8, FALSE))</f>
        <v/>
      </c>
      <c r="F18" s="99" t="str">
        <f>IF($B18="","",VLOOKUP($B:$B,スポーツ_Data202504!A:S,12, FALSE))</f>
        <v/>
      </c>
      <c r="G18" s="98" t="str">
        <f>IF($B18="","",VLOOKUP($B:$B,スポーツ_Data202504!A:S,13, FALSE))</f>
        <v/>
      </c>
      <c r="H18" s="99" t="str">
        <f>IF($B18="","",VLOOKUP($B:$B,スポーツ_Data202504!A:S,14, FALSE))</f>
        <v/>
      </c>
      <c r="I18" s="98" t="str">
        <f>IF($B18="","",VLOOKUP($B:$B,スポーツ_Data202504!A:S,15, FALSE))</f>
        <v/>
      </c>
      <c r="J18" s="102" t="str">
        <f>IF($B18="","",VLOOKUP($B:$B,スポーツ_Data202504!A:S,10, FALSE))</f>
        <v/>
      </c>
      <c r="K18" s="102" t="str">
        <f>IF($B18="","",VLOOKUP($B:$B,スポーツ_Data202504!A:S,5, FALSE))</f>
        <v/>
      </c>
    </row>
    <row r="19" spans="1:11" s="79" customFormat="1" ht="37.5" customHeight="1">
      <c r="A19" s="79">
        <v>12</v>
      </c>
      <c r="B19" s="97"/>
      <c r="C19" s="98" t="str">
        <f>IF($B19="","",VLOOKUP($B:$B,スポーツ_Data202504!A:S,4, FALSE))</f>
        <v/>
      </c>
      <c r="D19" s="98" t="str">
        <f>IF($B19="","",VLOOKUP($B:$B,スポーツ_Data202504!A:S,7, FALSE))</f>
        <v/>
      </c>
      <c r="E19" s="98" t="str">
        <f>IF($B19="","",VLOOKUP($B:$B,スポーツ_Data202504!A:S,8, FALSE))</f>
        <v/>
      </c>
      <c r="F19" s="99" t="str">
        <f>IF($B19="","",VLOOKUP($B:$B,スポーツ_Data202504!A:S,12, FALSE))</f>
        <v/>
      </c>
      <c r="G19" s="98" t="str">
        <f>IF($B19="","",VLOOKUP($B:$B,スポーツ_Data202504!A:S,13, FALSE))</f>
        <v/>
      </c>
      <c r="H19" s="99" t="str">
        <f>IF($B19="","",VLOOKUP($B:$B,スポーツ_Data202504!A:S,14, FALSE))</f>
        <v/>
      </c>
      <c r="I19" s="98" t="str">
        <f>IF($B19="","",VLOOKUP($B:$B,スポーツ_Data202504!A:S,15, FALSE))</f>
        <v/>
      </c>
      <c r="J19" s="102" t="str">
        <f>IF($B19="","",VLOOKUP($B:$B,スポーツ_Data202504!A:S,10, FALSE))</f>
        <v/>
      </c>
      <c r="K19" s="102" t="str">
        <f>IF($B19="","",VLOOKUP($B:$B,スポーツ_Data202504!A:S,5, FALSE))</f>
        <v/>
      </c>
    </row>
    <row r="20" spans="1:11" s="79" customFormat="1" ht="37.5" customHeight="1">
      <c r="A20" s="79">
        <v>13</v>
      </c>
      <c r="B20" s="97"/>
      <c r="C20" s="98" t="str">
        <f>IF($B20="","",VLOOKUP($B:$B,スポーツ_Data202504!A:S,4, FALSE))</f>
        <v/>
      </c>
      <c r="D20" s="98" t="str">
        <f>IF($B20="","",VLOOKUP($B:$B,スポーツ_Data202504!A:S,7, FALSE))</f>
        <v/>
      </c>
      <c r="E20" s="98" t="str">
        <f>IF($B20="","",VLOOKUP($B:$B,スポーツ_Data202504!A:S,8, FALSE))</f>
        <v/>
      </c>
      <c r="F20" s="99" t="str">
        <f>IF($B20="","",VLOOKUP($B:$B,スポーツ_Data202504!A:S,12, FALSE))</f>
        <v/>
      </c>
      <c r="G20" s="98" t="str">
        <f>IF($B20="","",VLOOKUP($B:$B,スポーツ_Data202504!A:S,13, FALSE))</f>
        <v/>
      </c>
      <c r="H20" s="99" t="str">
        <f>IF($B20="","",VLOOKUP($B:$B,スポーツ_Data202504!A:S,14, FALSE))</f>
        <v/>
      </c>
      <c r="I20" s="98" t="str">
        <f>IF($B20="","",VLOOKUP($B:$B,スポーツ_Data202504!A:S,15, FALSE))</f>
        <v/>
      </c>
      <c r="J20" s="102" t="str">
        <f>IF($B20="","",VLOOKUP($B:$B,スポーツ_Data202504!A:S,10, FALSE))</f>
        <v/>
      </c>
      <c r="K20" s="102" t="str">
        <f>IF($B20="","",VLOOKUP($B:$B,スポーツ_Data202504!A:S,5, FALSE))</f>
        <v/>
      </c>
    </row>
    <row r="21" spans="1:11" s="79" customFormat="1" ht="37.5" customHeight="1">
      <c r="A21" s="79">
        <v>14</v>
      </c>
      <c r="B21" s="97"/>
      <c r="C21" s="98" t="str">
        <f>IF($B21="","",VLOOKUP($B:$B,スポーツ_Data202504!A:S,4, FALSE))</f>
        <v/>
      </c>
      <c r="D21" s="98" t="str">
        <f>IF($B21="","",VLOOKUP($B:$B,スポーツ_Data202504!A:S,7, FALSE))</f>
        <v/>
      </c>
      <c r="E21" s="98" t="str">
        <f>IF($B21="","",VLOOKUP($B:$B,スポーツ_Data202504!A:S,8, FALSE))</f>
        <v/>
      </c>
      <c r="F21" s="99" t="str">
        <f>IF($B21="","",VLOOKUP($B:$B,スポーツ_Data202504!A:S,12, FALSE))</f>
        <v/>
      </c>
      <c r="G21" s="98" t="str">
        <f>IF($B21="","",VLOOKUP($B:$B,スポーツ_Data202504!A:S,13, FALSE))</f>
        <v/>
      </c>
      <c r="H21" s="99" t="str">
        <f>IF($B21="","",VLOOKUP($B:$B,スポーツ_Data202504!A:S,14, FALSE))</f>
        <v/>
      </c>
      <c r="I21" s="98" t="str">
        <f>IF($B21="","",VLOOKUP($B:$B,スポーツ_Data202504!A:S,15, FALSE))</f>
        <v/>
      </c>
      <c r="J21" s="102" t="str">
        <f>IF($B21="","",VLOOKUP($B:$B,スポーツ_Data202504!A:S,10, FALSE))</f>
        <v/>
      </c>
      <c r="K21" s="102" t="str">
        <f>IF($B21="","",VLOOKUP($B:$B,スポーツ_Data202504!A:S,5, FALSE))</f>
        <v/>
      </c>
    </row>
    <row r="22" spans="1:11" s="79" customFormat="1" ht="37.5" customHeight="1">
      <c r="A22" s="79">
        <v>15</v>
      </c>
      <c r="B22" s="97"/>
      <c r="C22" s="98" t="str">
        <f>IF($B22="","",VLOOKUP($B:$B,スポーツ_Data202504!A:S,4, FALSE))</f>
        <v/>
      </c>
      <c r="D22" s="98" t="str">
        <f>IF($B22="","",VLOOKUP($B:$B,スポーツ_Data202504!A:S,7, FALSE))</f>
        <v/>
      </c>
      <c r="E22" s="98" t="str">
        <f>IF($B22="","",VLOOKUP($B:$B,スポーツ_Data202504!A:S,8, FALSE))</f>
        <v/>
      </c>
      <c r="F22" s="99" t="str">
        <f>IF($B22="","",VLOOKUP($B:$B,スポーツ_Data202504!A:S,12, FALSE))</f>
        <v/>
      </c>
      <c r="G22" s="98" t="str">
        <f>IF($B22="","",VLOOKUP($B:$B,スポーツ_Data202504!A:S,13, FALSE))</f>
        <v/>
      </c>
      <c r="H22" s="99" t="str">
        <f>IF($B22="","",VLOOKUP($B:$B,スポーツ_Data202504!A:S,14, FALSE))</f>
        <v/>
      </c>
      <c r="I22" s="98" t="str">
        <f>IF($B22="","",VLOOKUP($B:$B,スポーツ_Data202504!A:S,15, FALSE))</f>
        <v/>
      </c>
      <c r="J22" s="102" t="str">
        <f>IF($B22="","",VLOOKUP($B:$B,スポーツ_Data202504!A:S,10, FALSE))</f>
        <v/>
      </c>
      <c r="K22" s="102" t="str">
        <f>IF($B22="","",VLOOKUP($B:$B,スポーツ_Data202504!A:S,5, FALSE))</f>
        <v/>
      </c>
    </row>
    <row r="25" spans="1:11" s="8" customFormat="1" ht="17.100000000000001" customHeight="1">
      <c r="B25" s="240" t="s">
        <v>1336</v>
      </c>
      <c r="C25" s="241"/>
      <c r="F25" s="74"/>
      <c r="H25" s="74"/>
      <c r="J25" s="15"/>
    </row>
    <row r="26" spans="1:11" s="8" customFormat="1" ht="17.100000000000001" customHeight="1">
      <c r="B26" s="242"/>
      <c r="C26" s="243"/>
      <c r="F26" s="74"/>
      <c r="H26" s="74"/>
      <c r="J26" s="15"/>
    </row>
    <row r="27" spans="1:11" s="8" customFormat="1" ht="17.100000000000001" customHeight="1">
      <c r="B27" s="242"/>
      <c r="C27" s="243"/>
      <c r="F27" s="74"/>
      <c r="H27" s="74"/>
      <c r="J27" s="15"/>
    </row>
    <row r="28" spans="1:11" s="8" customFormat="1" ht="17.100000000000001" customHeight="1">
      <c r="B28" s="242"/>
      <c r="C28" s="243"/>
      <c r="F28" s="74"/>
      <c r="H28" s="74"/>
      <c r="J28" s="15"/>
    </row>
    <row r="29" spans="1:11" s="8" customFormat="1" ht="17.100000000000001" customHeight="1">
      <c r="B29" s="244"/>
      <c r="C29" s="245"/>
      <c r="F29" s="74"/>
      <c r="H29" s="74"/>
      <c r="J29" s="15"/>
    </row>
    <row r="30" spans="1:11" s="8" customFormat="1">
      <c r="F30" s="74"/>
      <c r="H30" s="74"/>
      <c r="J30" s="15"/>
    </row>
    <row r="31" spans="1:11" s="8" customFormat="1">
      <c r="F31" s="74"/>
      <c r="H31" s="74"/>
      <c r="J31" s="15"/>
    </row>
    <row r="32" spans="1:11" s="8" customFormat="1">
      <c r="F32" s="74"/>
      <c r="H32" s="74"/>
      <c r="J32" s="15"/>
    </row>
    <row r="33" spans="2:10" s="8" customFormat="1">
      <c r="B33" s="2" t="s">
        <v>1337</v>
      </c>
      <c r="F33" s="74"/>
      <c r="H33" s="74"/>
      <c r="J33" s="15"/>
    </row>
    <row r="34" spans="2:10" s="8" customFormat="1">
      <c r="B34" s="55" t="s">
        <v>1338</v>
      </c>
      <c r="F34" s="74"/>
      <c r="H34" s="74"/>
      <c r="J34" s="15"/>
    </row>
    <row r="35" spans="2:10" s="8" customFormat="1">
      <c r="B35" s="55" t="s">
        <v>1339</v>
      </c>
      <c r="F35" s="74"/>
      <c r="H35" s="74"/>
      <c r="J35" s="15"/>
    </row>
    <row r="36" spans="2:10" s="8" customFormat="1">
      <c r="F36" s="74"/>
      <c r="H36" s="74"/>
      <c r="J36" s="15"/>
    </row>
    <row r="37" spans="2:10" s="8" customFormat="1">
      <c r="F37" s="74"/>
      <c r="H37" s="74"/>
      <c r="J37" s="15"/>
    </row>
    <row r="41" spans="2:10" ht="38.25" customHeight="1"/>
    <row r="42" spans="2:10">
      <c r="B42" s="56"/>
    </row>
  </sheetData>
  <protectedRanges>
    <protectedRange sqref="B8:B22" name="入力"/>
  </protectedRanges>
  <mergeCells count="1">
    <mergeCell ref="B25:C29"/>
  </mergeCells>
  <phoneticPr fontId="5"/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  <headerFooter>
    <oddFooter>&amp;R&amp;"Meiryo UI,標準"&amp;8©J&amp;JK.K.2025・JP_DPS_SPMD_219849.4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03FE4-B372-4792-B89B-419FDB86DB96}">
  <sheetPr>
    <tabColor rgb="FF1E22AA"/>
    <pageSetUpPr fitToPage="1"/>
  </sheetPr>
  <dimension ref="A1:M42"/>
  <sheetViews>
    <sheetView zoomScale="60" zoomScaleNormal="60" workbookViewId="0">
      <selection activeCell="G8" sqref="G8"/>
    </sheetView>
  </sheetViews>
  <sheetFormatPr defaultColWidth="7.09765625" defaultRowHeight="15"/>
  <cols>
    <col min="1" max="1" width="5.5" style="2" bestFit="1" customWidth="1"/>
    <col min="2" max="2" width="28.09765625" style="2" customWidth="1"/>
    <col min="3" max="3" width="37.5" style="2" customWidth="1"/>
    <col min="4" max="4" width="27.5" style="2" customWidth="1"/>
    <col min="5" max="5" width="12.5" style="2" customWidth="1"/>
    <col min="6" max="6" width="14.09765625" style="68" bestFit="1" customWidth="1"/>
    <col min="7" max="7" width="20.5" style="2" customWidth="1"/>
    <col min="8" max="8" width="18.09765625" style="68" bestFit="1" customWidth="1"/>
    <col min="9" max="9" width="24.09765625" style="2" customWidth="1"/>
    <col min="10" max="10" width="13" style="2" bestFit="1" customWidth="1"/>
    <col min="11" max="11" width="19.09765625" style="12" customWidth="1"/>
    <col min="12" max="12" width="21.3984375" style="2" bestFit="1" customWidth="1"/>
    <col min="13" max="13" width="24.5" style="2" bestFit="1" customWidth="1"/>
    <col min="14" max="16384" width="7.09765625" style="2"/>
  </cols>
  <sheetData>
    <row r="1" spans="1:13" ht="15.6" thickBot="1"/>
    <row r="2" spans="1:13" s="3" customFormat="1" ht="28.2" thickTop="1" thickBot="1">
      <c r="B2" s="57" t="s">
        <v>1326</v>
      </c>
      <c r="C2" s="4" t="s">
        <v>1327</v>
      </c>
      <c r="D2" s="5"/>
      <c r="E2" s="5"/>
      <c r="F2" s="69"/>
      <c r="H2" s="69"/>
      <c r="K2" s="13"/>
    </row>
    <row r="3" spans="1:13" s="3" customFormat="1" ht="15.6" thickTop="1">
      <c r="F3" s="70"/>
      <c r="G3" s="6"/>
      <c r="H3" s="70"/>
      <c r="I3" s="6"/>
      <c r="K3" s="13"/>
    </row>
    <row r="4" spans="1:13" s="3" customFormat="1">
      <c r="F4" s="70"/>
      <c r="G4" s="6"/>
      <c r="H4" s="70"/>
      <c r="I4" s="6"/>
      <c r="K4" s="13"/>
    </row>
    <row r="5" spans="1:13" s="3" customFormat="1">
      <c r="B5" s="3" t="s">
        <v>1328</v>
      </c>
      <c r="C5" s="7">
        <v>3</v>
      </c>
      <c r="D5" s="7">
        <v>4</v>
      </c>
      <c r="E5" s="7"/>
      <c r="F5" s="71">
        <v>12</v>
      </c>
      <c r="G5" s="7"/>
      <c r="H5" s="71"/>
      <c r="I5" s="7"/>
      <c r="J5" s="7">
        <v>12</v>
      </c>
      <c r="K5" s="14">
        <v>13</v>
      </c>
      <c r="L5" s="7">
        <v>14</v>
      </c>
      <c r="M5" s="7">
        <v>16</v>
      </c>
    </row>
    <row r="6" spans="1:13" s="3" customFormat="1" ht="35.700000000000003" customHeight="1" thickBot="1">
      <c r="B6" s="61" t="s">
        <v>1329</v>
      </c>
      <c r="C6" s="63" t="s">
        <v>1330</v>
      </c>
      <c r="D6" s="63" t="s">
        <v>1331</v>
      </c>
      <c r="E6" s="63" t="s">
        <v>1332</v>
      </c>
      <c r="F6" s="72" t="s">
        <v>1333</v>
      </c>
      <c r="G6" s="63" t="s">
        <v>12</v>
      </c>
      <c r="H6" s="72" t="s">
        <v>1340</v>
      </c>
      <c r="I6" s="63" t="s">
        <v>1341</v>
      </c>
      <c r="J6" s="63" t="s">
        <v>14</v>
      </c>
      <c r="K6" s="63" t="s">
        <v>9</v>
      </c>
      <c r="L6" s="65" t="s">
        <v>1418</v>
      </c>
      <c r="M6" s="63" t="s">
        <v>1342</v>
      </c>
    </row>
    <row r="7" spans="1:13" s="11" customFormat="1" ht="37.5" customHeight="1" thickBot="1">
      <c r="A7" s="58" t="s">
        <v>1335</v>
      </c>
      <c r="B7" s="62" t="s">
        <v>1343</v>
      </c>
      <c r="C7" s="64" t="str">
        <f>IF($B7="","",VLOOKUP($B:$B,'Global（人工肩）Data202407'!$A$2:$U$230,2,0))</f>
        <v>人工肩関節システム　グローバル　アドバンテージ</v>
      </c>
      <c r="D7" s="64" t="str">
        <f>IF($B7="","",VLOOKUP($B:$B,'Global（人工肩）Data202407'!$A$2:$U$230,5,0))</f>
        <v>肩甲骨コンポーネント フィン付</v>
      </c>
      <c r="E7" s="64" t="str">
        <f>IF($B7="","",VLOOKUP($B:$B,'Global（人工肩）Data202407'!$A$2:$U$230,6,0))</f>
        <v>40×s</v>
      </c>
      <c r="F7" s="100">
        <f>IF($B7="","",VLOOKUP($B:$B,'Global（人工肩）Data202407'!$A$2:$U$230,9,0))</f>
        <v>124000</v>
      </c>
      <c r="G7" s="64" t="str">
        <f>IF($B7="","",VLOOKUP($B:$B,'Global（人工肩）Data202407'!$A$2:$U$230,10,0))</f>
        <v xml:space="preserve">人工肩関節・SG-1 </v>
      </c>
      <c r="H7" s="100">
        <f>IF($B7="","",VLOOKUP($B:$B,'Global（人工肩）Data202407'!$A$2:$U$230,14,0))</f>
        <v>124000</v>
      </c>
      <c r="I7" s="64">
        <f>IF($B7="","",VLOOKUP($B:$B,'Global（人工肩）Data202407'!$A$2:$U$230,15,0))</f>
        <v>0</v>
      </c>
      <c r="J7" s="64">
        <f>IF($B7="","",VLOOKUP($B:$B,'Global（人工肩）Data202407'!$A$2:$U$230,17,0))</f>
        <v>35670000</v>
      </c>
      <c r="K7" s="64" t="str">
        <f>IF($B7="","",VLOOKUP($B:$B,'Global（人工肩）Data202407'!$A$2:$U$230,8,0))</f>
        <v>4545652167030</v>
      </c>
      <c r="L7" s="64" t="str">
        <f>IF($B7="","",VLOOKUP($B:$B,'Global（人工肩）Data202407'!$A$2:$U$230,3,0))</f>
        <v>21700BZY00091000</v>
      </c>
      <c r="M7" s="64" t="str">
        <f>IF($B7="","",VLOOKUP($B:$B,'Global（人工肩）Data202407'!$A$2:$U$230,18,0))</f>
        <v>クラスⅢ</v>
      </c>
    </row>
    <row r="8" spans="1:13" s="11" customFormat="1" ht="37.5" customHeight="1">
      <c r="A8" s="11">
        <v>1</v>
      </c>
      <c r="B8" s="97"/>
      <c r="C8" s="95" t="str">
        <f>IF($B8="","",VLOOKUP($B:$B,'Global（人工肩）Data202407'!$A$2:$U$230,2,0))</f>
        <v/>
      </c>
      <c r="D8" s="95" t="str">
        <f>IF($B8="","",VLOOKUP($B:$B,'Global（人工肩）Data202407'!$A$2:$U$230,5,0))</f>
        <v/>
      </c>
      <c r="E8" s="95" t="str">
        <f>IF($B8="","",VLOOKUP($B:$B,'Global（人工肩）Data202407'!$A$2:$U$230,6,0))</f>
        <v/>
      </c>
      <c r="F8" s="96" t="str">
        <f>IF($B8="","",VLOOKUP($B:$B,'Global（人工肩）Data202407'!$A$2:$U$230,9,0))</f>
        <v/>
      </c>
      <c r="G8" s="95" t="str">
        <f>IF($B8="","",VLOOKUP($B:$B,'Global（人工肩）Data202407'!$A$2:$U$230,10,0))</f>
        <v/>
      </c>
      <c r="H8" s="96" t="str">
        <f>IF($B8="","",VLOOKUP($B:$B,'Global（人工肩）Data202407'!$A$2:$U$230,14,0))</f>
        <v/>
      </c>
      <c r="I8" s="95" t="str">
        <f>IF($B8="","",VLOOKUP($B:$B,'Global（人工肩）Data202407'!$A$2:$U$230,15,0))</f>
        <v/>
      </c>
      <c r="J8" s="95" t="str">
        <f>IF($B8="","",VLOOKUP($B:$B,'Global（人工肩）Data202407'!$A$2:$U$230,17,0))</f>
        <v/>
      </c>
      <c r="K8" s="101" t="str">
        <f>IF($B8="","",VLOOKUP($B:$B,'Global（人工肩）Data202407'!$A$2:$U$230,8,0))</f>
        <v/>
      </c>
      <c r="L8" s="95" t="str">
        <f>IF($B8="","",VLOOKUP($B:$B,'Global（人工肩）Data202407'!$A$2:$U$230,3,0))</f>
        <v/>
      </c>
      <c r="M8" s="95" t="str">
        <f>IF($B8="","",VLOOKUP($B:$B,'Global（人工肩）Data202407'!$A$2:$U$230,18,0))</f>
        <v/>
      </c>
    </row>
    <row r="9" spans="1:13" s="11" customFormat="1" ht="37.5" customHeight="1">
      <c r="A9" s="11">
        <v>2</v>
      </c>
      <c r="B9" s="97"/>
      <c r="C9" s="98" t="str">
        <f>IF($B9="","",VLOOKUP($B:$B,'Global（人工肩）Data202407'!$A$2:$U$230,2,0))</f>
        <v/>
      </c>
      <c r="D9" s="98" t="str">
        <f>IF($B9="","",VLOOKUP($B:$B,'Global（人工肩）Data202407'!$A$2:$U$230,5,0))</f>
        <v/>
      </c>
      <c r="E9" s="98" t="str">
        <f>IF($B9="","",VLOOKUP($B:$B,'Global（人工肩）Data202407'!$A$2:$U$230,6,0))</f>
        <v/>
      </c>
      <c r="F9" s="99" t="str">
        <f>IF($B9="","",VLOOKUP($B:$B,'Global（人工肩）Data202407'!$A$2:$U$230,9,0))</f>
        <v/>
      </c>
      <c r="G9" s="98" t="str">
        <f>IF($B9="","",VLOOKUP($B:$B,'Global（人工肩）Data202407'!$A$2:$U$230,10,0))</f>
        <v/>
      </c>
      <c r="H9" s="99" t="str">
        <f>IF($B9="","",VLOOKUP($B:$B,'Global（人工肩）Data202407'!$A$2:$U$230,14,0))</f>
        <v/>
      </c>
      <c r="I9" s="98" t="str">
        <f>IF($B9="","",VLOOKUP($B:$B,'Global（人工肩）Data202407'!$A$2:$U$230,15,0))</f>
        <v/>
      </c>
      <c r="J9" s="98" t="str">
        <f>IF($B9="","",VLOOKUP($B:$B,'Global（人工肩）Data202407'!$A$2:$U$230,17,0))</f>
        <v/>
      </c>
      <c r="K9" s="102" t="str">
        <f>IF($B9="","",VLOOKUP($B:$B,'Global（人工肩）Data202407'!$A$2:$U$230,8,0))</f>
        <v/>
      </c>
      <c r="L9" s="98" t="str">
        <f>IF($B9="","",VLOOKUP($B:$B,'Global（人工肩）Data202407'!$A$2:$U$230,3,0))</f>
        <v/>
      </c>
      <c r="M9" s="98" t="str">
        <f>IF($B9="","",VLOOKUP($B:$B,'Global（人工肩）Data202407'!$A$2:$U$230,18,0))</f>
        <v/>
      </c>
    </row>
    <row r="10" spans="1:13" s="11" customFormat="1" ht="37.5" customHeight="1">
      <c r="A10" s="11">
        <v>3</v>
      </c>
      <c r="B10" s="97"/>
      <c r="C10" s="98" t="str">
        <f>IF($B10="","",VLOOKUP($B:$B,'Global（人工肩）Data202407'!$A$2:$U$230,2,0))</f>
        <v/>
      </c>
      <c r="D10" s="98" t="str">
        <f>IF($B10="","",VLOOKUP($B:$B,'Global（人工肩）Data202407'!$A$2:$U$230,5,0))</f>
        <v/>
      </c>
      <c r="E10" s="98" t="str">
        <f>IF($B10="","",VLOOKUP($B:$B,'Global（人工肩）Data202407'!$A$2:$U$230,6,0))</f>
        <v/>
      </c>
      <c r="F10" s="99" t="str">
        <f>IF($B10="","",VLOOKUP($B:$B,'Global（人工肩）Data202407'!$A$2:$U$230,9,0))</f>
        <v/>
      </c>
      <c r="G10" s="98" t="str">
        <f>IF($B10="","",VLOOKUP($B:$B,'Global（人工肩）Data202407'!$A$2:$U$230,10,0))</f>
        <v/>
      </c>
      <c r="H10" s="99" t="str">
        <f>IF($B10="","",VLOOKUP($B:$B,'Global（人工肩）Data202407'!$A$2:$U$230,14,0))</f>
        <v/>
      </c>
      <c r="I10" s="98" t="str">
        <f>IF($B10="","",VLOOKUP($B:$B,'Global（人工肩）Data202407'!$A$2:$U$230,15,0))</f>
        <v/>
      </c>
      <c r="J10" s="98" t="str">
        <f>IF($B10="","",VLOOKUP($B:$B,'Global（人工肩）Data202407'!$A$2:$U$230,17,0))</f>
        <v/>
      </c>
      <c r="K10" s="102" t="str">
        <f>IF($B10="","",VLOOKUP($B:$B,'Global（人工肩）Data202407'!$A$2:$U$230,8,0))</f>
        <v/>
      </c>
      <c r="L10" s="98" t="str">
        <f>IF($B10="","",VLOOKUP($B:$B,'Global（人工肩）Data202407'!$A$2:$U$230,3,0))</f>
        <v/>
      </c>
      <c r="M10" s="98" t="str">
        <f>IF($B10="","",VLOOKUP($B:$B,'Global（人工肩）Data202407'!$A$2:$U$230,18,0))</f>
        <v/>
      </c>
    </row>
    <row r="11" spans="1:13" s="11" customFormat="1" ht="37.5" customHeight="1">
      <c r="A11" s="11">
        <v>4</v>
      </c>
      <c r="B11" s="97"/>
      <c r="C11" s="98" t="str">
        <f>IF($B11="","",VLOOKUP($B:$B,'Global（人工肩）Data202407'!$A$2:$U$230,2,0))</f>
        <v/>
      </c>
      <c r="D11" s="98" t="str">
        <f>IF($B11="","",VLOOKUP($B:$B,'Global（人工肩）Data202407'!$A$2:$U$230,5,0))</f>
        <v/>
      </c>
      <c r="E11" s="98" t="str">
        <f>IF($B11="","",VLOOKUP($B:$B,'Global（人工肩）Data202407'!$A$2:$U$230,6,0))</f>
        <v/>
      </c>
      <c r="F11" s="99" t="str">
        <f>IF($B11="","",VLOOKUP($B:$B,'Global（人工肩）Data202407'!$A$2:$U$230,9,0))</f>
        <v/>
      </c>
      <c r="G11" s="98" t="str">
        <f>IF($B11="","",VLOOKUP($B:$B,'Global（人工肩）Data202407'!$A$2:$U$230,10,0))</f>
        <v/>
      </c>
      <c r="H11" s="99" t="str">
        <f>IF($B11="","",VLOOKUP($B:$B,'Global（人工肩）Data202407'!$A$2:$U$230,14,0))</f>
        <v/>
      </c>
      <c r="I11" s="98" t="str">
        <f>IF($B11="","",VLOOKUP($B:$B,'Global（人工肩）Data202407'!$A$2:$U$230,15,0))</f>
        <v/>
      </c>
      <c r="J11" s="98" t="str">
        <f>IF($B11="","",VLOOKUP($B:$B,'Global（人工肩）Data202407'!$A$2:$U$230,17,0))</f>
        <v/>
      </c>
      <c r="K11" s="102" t="str">
        <f>IF($B11="","",VLOOKUP($B:$B,'Global（人工肩）Data202407'!$A$2:$U$230,8,0))</f>
        <v/>
      </c>
      <c r="L11" s="98" t="str">
        <f>IF($B11="","",VLOOKUP($B:$B,'Global（人工肩）Data202407'!$A$2:$U$230,3,0))</f>
        <v/>
      </c>
      <c r="M11" s="98" t="str">
        <f>IF($B11="","",VLOOKUP($B:$B,'Global（人工肩）Data202407'!$A$2:$U$230,18,0))</f>
        <v/>
      </c>
    </row>
    <row r="12" spans="1:13" s="11" customFormat="1" ht="37.5" customHeight="1">
      <c r="A12" s="11">
        <v>5</v>
      </c>
      <c r="B12" s="97"/>
      <c r="C12" s="98" t="str">
        <f>IF($B12="","",VLOOKUP($B:$B,'Global（人工肩）Data202407'!$A$2:$U$230,2,0))</f>
        <v/>
      </c>
      <c r="D12" s="98" t="str">
        <f>IF($B12="","",VLOOKUP($B:$B,'Global（人工肩）Data202407'!$A$2:$U$230,5,0))</f>
        <v/>
      </c>
      <c r="E12" s="98" t="str">
        <f>IF($B12="","",VLOOKUP($B:$B,'Global（人工肩）Data202407'!$A$2:$U$230,6,0))</f>
        <v/>
      </c>
      <c r="F12" s="99" t="str">
        <f>IF($B12="","",VLOOKUP($B:$B,'Global（人工肩）Data202407'!$A$2:$U$230,9,0))</f>
        <v/>
      </c>
      <c r="G12" s="98" t="str">
        <f>IF($B12="","",VLOOKUP($B:$B,'Global（人工肩）Data202407'!$A$2:$U$230,10,0))</f>
        <v/>
      </c>
      <c r="H12" s="99" t="str">
        <f>IF($B12="","",VLOOKUP($B:$B,'Global（人工肩）Data202407'!$A$2:$U$230,14,0))</f>
        <v/>
      </c>
      <c r="I12" s="98" t="str">
        <f>IF($B12="","",VLOOKUP($B:$B,'Global（人工肩）Data202407'!$A$2:$U$230,15,0))</f>
        <v/>
      </c>
      <c r="J12" s="98" t="str">
        <f>IF($B12="","",VLOOKUP($B:$B,'Global（人工肩）Data202407'!$A$2:$U$230,17,0))</f>
        <v/>
      </c>
      <c r="K12" s="102" t="str">
        <f>IF($B12="","",VLOOKUP($B:$B,'Global（人工肩）Data202407'!$A$2:$U$230,8,0))</f>
        <v/>
      </c>
      <c r="L12" s="98" t="str">
        <f>IF($B12="","",VLOOKUP($B:$B,'Global（人工肩）Data202407'!$A$2:$U$230,3,0))</f>
        <v/>
      </c>
      <c r="M12" s="98" t="str">
        <f>IF($B12="","",VLOOKUP($B:$B,'Global（人工肩）Data202407'!$A$2:$U$230,18,0))</f>
        <v/>
      </c>
    </row>
    <row r="13" spans="1:13" s="11" customFormat="1" ht="37.5" customHeight="1">
      <c r="A13" s="11">
        <v>6</v>
      </c>
      <c r="B13" s="97"/>
      <c r="C13" s="98" t="str">
        <f>IF($B13="","",VLOOKUP($B:$B,'Global（人工肩）Data202407'!$A$2:$U$230,2,0))</f>
        <v/>
      </c>
      <c r="D13" s="98" t="str">
        <f>IF($B13="","",VLOOKUP($B:$B,'Global（人工肩）Data202407'!$A$2:$U$230,5,0))</f>
        <v/>
      </c>
      <c r="E13" s="98" t="str">
        <f>IF($B13="","",VLOOKUP($B:$B,'Global（人工肩）Data202407'!$A$2:$U$230,6,0))</f>
        <v/>
      </c>
      <c r="F13" s="99" t="str">
        <f>IF($B13="","",VLOOKUP($B:$B,'Global（人工肩）Data202407'!$A$2:$U$230,9,0))</f>
        <v/>
      </c>
      <c r="G13" s="98" t="str">
        <f>IF($B13="","",VLOOKUP($B:$B,'Global（人工肩）Data202407'!$A$2:$U$230,10,0))</f>
        <v/>
      </c>
      <c r="H13" s="99" t="str">
        <f>IF($B13="","",VLOOKUP($B:$B,'Global（人工肩）Data202407'!$A$2:$U$230,14,0))</f>
        <v/>
      </c>
      <c r="I13" s="98" t="str">
        <f>IF($B13="","",VLOOKUP($B:$B,'Global（人工肩）Data202407'!$A$2:$U$230,15,0))</f>
        <v/>
      </c>
      <c r="J13" s="98" t="str">
        <f>IF($B13="","",VLOOKUP($B:$B,'Global（人工肩）Data202407'!$A$2:$U$230,17,0))</f>
        <v/>
      </c>
      <c r="K13" s="102" t="str">
        <f>IF($B13="","",VLOOKUP($B:$B,'Global（人工肩）Data202407'!$A$2:$U$230,8,0))</f>
        <v/>
      </c>
      <c r="L13" s="98" t="str">
        <f>IF($B13="","",VLOOKUP($B:$B,'Global（人工肩）Data202407'!$A$2:$U$230,3,0))</f>
        <v/>
      </c>
      <c r="M13" s="98" t="str">
        <f>IF($B13="","",VLOOKUP($B:$B,'Global（人工肩）Data202407'!$A$2:$U$230,18,0))</f>
        <v/>
      </c>
    </row>
    <row r="14" spans="1:13" s="11" customFormat="1" ht="37.5" customHeight="1">
      <c r="A14" s="11">
        <v>7</v>
      </c>
      <c r="B14" s="97"/>
      <c r="C14" s="98" t="str">
        <f>IF($B14="","",VLOOKUP($B:$B,'Global（人工肩）Data202407'!$A$2:$U$230,2,0))</f>
        <v/>
      </c>
      <c r="D14" s="98" t="str">
        <f>IF($B14="","",VLOOKUP($B:$B,'Global（人工肩）Data202407'!$A$2:$U$230,5,0))</f>
        <v/>
      </c>
      <c r="E14" s="98" t="str">
        <f>IF($B14="","",VLOOKUP($B:$B,'Global（人工肩）Data202407'!$A$2:$U$230,6,0))</f>
        <v/>
      </c>
      <c r="F14" s="99" t="str">
        <f>IF($B14="","",VLOOKUP($B:$B,'Global（人工肩）Data202407'!$A$2:$U$230,9,0))</f>
        <v/>
      </c>
      <c r="G14" s="98" t="str">
        <f>IF($B14="","",VLOOKUP($B:$B,'Global（人工肩）Data202407'!$A$2:$U$230,10,0))</f>
        <v/>
      </c>
      <c r="H14" s="99" t="str">
        <f>IF($B14="","",VLOOKUP($B:$B,'Global（人工肩）Data202407'!$A$2:$U$230,14,0))</f>
        <v/>
      </c>
      <c r="I14" s="98" t="str">
        <f>IF($B14="","",VLOOKUP($B:$B,'Global（人工肩）Data202407'!$A$2:$U$230,15,0))</f>
        <v/>
      </c>
      <c r="J14" s="98" t="str">
        <f>IF($B14="","",VLOOKUP($B:$B,'Global（人工肩）Data202407'!$A$2:$U$230,17,0))</f>
        <v/>
      </c>
      <c r="K14" s="102" t="str">
        <f>IF($B14="","",VLOOKUP($B:$B,'Global（人工肩）Data202407'!$A$2:$U$230,8,0))</f>
        <v/>
      </c>
      <c r="L14" s="98" t="str">
        <f>IF($B14="","",VLOOKUP($B:$B,'Global（人工肩）Data202407'!$A$2:$U$230,3,0))</f>
        <v/>
      </c>
      <c r="M14" s="98" t="str">
        <f>IF($B14="","",VLOOKUP($B:$B,'Global（人工肩）Data202407'!$A$2:$U$230,18,0))</f>
        <v/>
      </c>
    </row>
    <row r="15" spans="1:13" s="11" customFormat="1" ht="37.5" customHeight="1">
      <c r="A15" s="11">
        <v>8</v>
      </c>
      <c r="B15" s="97"/>
      <c r="C15" s="98" t="str">
        <f>IF($B15="","",VLOOKUP($B:$B,'Global（人工肩）Data202407'!$A$2:$U$230,2,0))</f>
        <v/>
      </c>
      <c r="D15" s="98" t="str">
        <f>IF($B15="","",VLOOKUP($B:$B,'Global（人工肩）Data202407'!$A$2:$U$230,5,0))</f>
        <v/>
      </c>
      <c r="E15" s="98" t="str">
        <f>IF($B15="","",VLOOKUP($B:$B,'Global（人工肩）Data202407'!$A$2:$U$230,6,0))</f>
        <v/>
      </c>
      <c r="F15" s="99" t="str">
        <f>IF($B15="","",VLOOKUP($B:$B,'Global（人工肩）Data202407'!$A$2:$U$230,9,0))</f>
        <v/>
      </c>
      <c r="G15" s="98" t="str">
        <f>IF($B15="","",VLOOKUP($B:$B,'Global（人工肩）Data202407'!$A$2:$U$230,10,0))</f>
        <v/>
      </c>
      <c r="H15" s="99" t="str">
        <f>IF($B15="","",VLOOKUP($B:$B,'Global（人工肩）Data202407'!$A$2:$U$230,14,0))</f>
        <v/>
      </c>
      <c r="I15" s="98" t="str">
        <f>IF($B15="","",VLOOKUP($B:$B,'Global（人工肩）Data202407'!$A$2:$U$230,15,0))</f>
        <v/>
      </c>
      <c r="J15" s="98" t="str">
        <f>IF($B15="","",VLOOKUP($B:$B,'Global（人工肩）Data202407'!$A$2:$U$230,17,0))</f>
        <v/>
      </c>
      <c r="K15" s="102" t="str">
        <f>IF($B15="","",VLOOKUP($B:$B,'Global（人工肩）Data202407'!$A$2:$U$230,8,0))</f>
        <v/>
      </c>
      <c r="L15" s="98" t="str">
        <f>IF($B15="","",VLOOKUP($B:$B,'Global（人工肩）Data202407'!$A$2:$U$230,3,0))</f>
        <v/>
      </c>
      <c r="M15" s="98" t="str">
        <f>IF($B15="","",VLOOKUP($B:$B,'Global（人工肩）Data202407'!$A$2:$U$230,18,0))</f>
        <v/>
      </c>
    </row>
    <row r="16" spans="1:13" s="11" customFormat="1" ht="37.5" customHeight="1">
      <c r="A16" s="11">
        <v>9</v>
      </c>
      <c r="B16" s="97"/>
      <c r="C16" s="98" t="str">
        <f>IF($B16="","",VLOOKUP($B:$B,'Global（人工肩）Data202407'!$A$2:$U$230,2,0))</f>
        <v/>
      </c>
      <c r="D16" s="98" t="str">
        <f>IF($B16="","",VLOOKUP($B:$B,'Global（人工肩）Data202407'!$A$2:$U$230,5,0))</f>
        <v/>
      </c>
      <c r="E16" s="98" t="str">
        <f>IF($B16="","",VLOOKUP($B:$B,'Global（人工肩）Data202407'!$A$2:$U$230,6,0))</f>
        <v/>
      </c>
      <c r="F16" s="99" t="str">
        <f>IF($B16="","",VLOOKUP($B:$B,'Global（人工肩）Data202407'!$A$2:$U$230,9,0))</f>
        <v/>
      </c>
      <c r="G16" s="98" t="str">
        <f>IF($B16="","",VLOOKUP($B:$B,'Global（人工肩）Data202407'!$A$2:$U$230,10,0))</f>
        <v/>
      </c>
      <c r="H16" s="99" t="str">
        <f>IF($B16="","",VLOOKUP($B:$B,'Global（人工肩）Data202407'!$A$2:$U$230,14,0))</f>
        <v/>
      </c>
      <c r="I16" s="98" t="str">
        <f>IF($B16="","",VLOOKUP($B:$B,'Global（人工肩）Data202407'!$A$2:$U$230,15,0))</f>
        <v/>
      </c>
      <c r="J16" s="98" t="str">
        <f>IF($B16="","",VLOOKUP($B:$B,'Global（人工肩）Data202407'!$A$2:$U$230,17,0))</f>
        <v/>
      </c>
      <c r="K16" s="102" t="str">
        <f>IF($B16="","",VLOOKUP($B:$B,'Global（人工肩）Data202407'!$A$2:$U$230,8,0))</f>
        <v/>
      </c>
      <c r="L16" s="98" t="str">
        <f>IF($B16="","",VLOOKUP($B:$B,'Global（人工肩）Data202407'!$A$2:$U$230,3,0))</f>
        <v/>
      </c>
      <c r="M16" s="98" t="str">
        <f>IF($B16="","",VLOOKUP($B:$B,'Global（人工肩）Data202407'!$A$2:$U$230,18,0))</f>
        <v/>
      </c>
    </row>
    <row r="17" spans="1:13" s="11" customFormat="1" ht="37.5" customHeight="1">
      <c r="A17" s="11">
        <v>10</v>
      </c>
      <c r="B17" s="97"/>
      <c r="C17" s="98" t="str">
        <f>IF($B17="","",VLOOKUP($B:$B,'Global（人工肩）Data202407'!$A$2:$U$230,2,0))</f>
        <v/>
      </c>
      <c r="D17" s="98" t="str">
        <f>IF($B17="","",VLOOKUP($B:$B,'Global（人工肩）Data202407'!$A$2:$U$230,5,0))</f>
        <v/>
      </c>
      <c r="E17" s="98" t="str">
        <f>IF($B17="","",VLOOKUP($B:$B,'Global（人工肩）Data202407'!$A$2:$U$230,6,0))</f>
        <v/>
      </c>
      <c r="F17" s="99" t="str">
        <f>IF($B17="","",VLOOKUP($B:$B,'Global（人工肩）Data202407'!$A$2:$U$230,9,0))</f>
        <v/>
      </c>
      <c r="G17" s="98" t="str">
        <f>IF($B17="","",VLOOKUP($B:$B,'Global（人工肩）Data202407'!$A$2:$U$230,10,0))</f>
        <v/>
      </c>
      <c r="H17" s="99" t="str">
        <f>IF($B17="","",VLOOKUP($B:$B,'Global（人工肩）Data202407'!$A$2:$U$230,14,0))</f>
        <v/>
      </c>
      <c r="I17" s="98" t="str">
        <f>IF($B17="","",VLOOKUP($B:$B,'Global（人工肩）Data202407'!$A$2:$U$230,15,0))</f>
        <v/>
      </c>
      <c r="J17" s="98" t="str">
        <f>IF($B17="","",VLOOKUP($B:$B,'Global（人工肩）Data202407'!$A$2:$U$230,17,0))</f>
        <v/>
      </c>
      <c r="K17" s="102" t="str">
        <f>IF($B17="","",VLOOKUP($B:$B,'Global（人工肩）Data202407'!$A$2:$U$230,8,0))</f>
        <v/>
      </c>
      <c r="L17" s="98" t="str">
        <f>IF($B17="","",VLOOKUP($B:$B,'Global（人工肩）Data202407'!$A$2:$U$230,3,0))</f>
        <v/>
      </c>
      <c r="M17" s="98" t="str">
        <f>IF($B17="","",VLOOKUP($B:$B,'Global（人工肩）Data202407'!$A$2:$U$230,18,0))</f>
        <v/>
      </c>
    </row>
    <row r="18" spans="1:13" s="11" customFormat="1" ht="37.5" customHeight="1">
      <c r="A18" s="11">
        <v>11</v>
      </c>
      <c r="B18" s="97"/>
      <c r="C18" s="98" t="str">
        <f>IF($B18="","",VLOOKUP($B:$B,'Global（人工肩）Data202407'!$A$2:$U$230,2,0))</f>
        <v/>
      </c>
      <c r="D18" s="98" t="str">
        <f>IF($B18="","",VLOOKUP($B:$B,'Global（人工肩）Data202407'!$A$2:$U$230,5,0))</f>
        <v/>
      </c>
      <c r="E18" s="98" t="str">
        <f>IF($B18="","",VLOOKUP($B:$B,'Global（人工肩）Data202407'!$A$2:$U$230,6,0))</f>
        <v/>
      </c>
      <c r="F18" s="99" t="str">
        <f>IF($B18="","",VLOOKUP($B:$B,'Global（人工肩）Data202407'!$A$2:$U$230,9,0))</f>
        <v/>
      </c>
      <c r="G18" s="98" t="str">
        <f>IF($B18="","",VLOOKUP($B:$B,'Global（人工肩）Data202407'!$A$2:$U$230,10,0))</f>
        <v/>
      </c>
      <c r="H18" s="99" t="str">
        <f>IF($B18="","",VLOOKUP($B:$B,'Global（人工肩）Data202407'!$A$2:$U$230,14,0))</f>
        <v/>
      </c>
      <c r="I18" s="98" t="str">
        <f>IF($B18="","",VLOOKUP($B:$B,'Global（人工肩）Data202407'!$A$2:$U$230,15,0))</f>
        <v/>
      </c>
      <c r="J18" s="98" t="str">
        <f>IF($B18="","",VLOOKUP($B:$B,'Global（人工肩）Data202407'!$A$2:$U$230,17,0))</f>
        <v/>
      </c>
      <c r="K18" s="102" t="str">
        <f>IF($B18="","",VLOOKUP($B:$B,'Global（人工肩）Data202407'!$A$2:$U$230,8,0))</f>
        <v/>
      </c>
      <c r="L18" s="98" t="str">
        <f>IF($B18="","",VLOOKUP($B:$B,'Global（人工肩）Data202407'!$A$2:$U$230,3,0))</f>
        <v/>
      </c>
      <c r="M18" s="98" t="str">
        <f>IF($B18="","",VLOOKUP($B:$B,'Global（人工肩）Data202407'!$A$2:$U$230,18,0))</f>
        <v/>
      </c>
    </row>
    <row r="19" spans="1:13" s="11" customFormat="1" ht="37.5" customHeight="1">
      <c r="A19" s="11">
        <v>12</v>
      </c>
      <c r="B19" s="97"/>
      <c r="C19" s="98" t="str">
        <f>IF($B19="","",VLOOKUP($B:$B,'Global（人工肩）Data202407'!$A$2:$U$230,2,0))</f>
        <v/>
      </c>
      <c r="D19" s="98" t="str">
        <f>IF($B19="","",VLOOKUP($B:$B,'Global（人工肩）Data202407'!$A$2:$U$230,5,0))</f>
        <v/>
      </c>
      <c r="E19" s="98" t="str">
        <f>IF($B19="","",VLOOKUP($B:$B,'Global（人工肩）Data202407'!$A$2:$U$230,6,0))</f>
        <v/>
      </c>
      <c r="F19" s="99" t="str">
        <f>IF($B19="","",VLOOKUP($B:$B,'Global（人工肩）Data202407'!$A$2:$U$230,9,0))</f>
        <v/>
      </c>
      <c r="G19" s="98" t="str">
        <f>IF($B19="","",VLOOKUP($B:$B,'Global（人工肩）Data202407'!$A$2:$U$230,10,0))</f>
        <v/>
      </c>
      <c r="H19" s="99" t="str">
        <f>IF($B19="","",VLOOKUP($B:$B,'Global（人工肩）Data202407'!$A$2:$U$230,14,0))</f>
        <v/>
      </c>
      <c r="I19" s="98" t="str">
        <f>IF($B19="","",VLOOKUP($B:$B,'Global（人工肩）Data202407'!$A$2:$U$230,15,0))</f>
        <v/>
      </c>
      <c r="J19" s="98" t="str">
        <f>IF($B19="","",VLOOKUP($B:$B,'Global（人工肩）Data202407'!$A$2:$U$230,17,0))</f>
        <v/>
      </c>
      <c r="K19" s="102" t="str">
        <f>IF($B19="","",VLOOKUP($B:$B,'Global（人工肩）Data202407'!$A$2:$U$230,8,0))</f>
        <v/>
      </c>
      <c r="L19" s="98" t="str">
        <f>IF($B19="","",VLOOKUP($B:$B,'Global（人工肩）Data202407'!$A$2:$U$230,3,0))</f>
        <v/>
      </c>
      <c r="M19" s="98" t="str">
        <f>IF($B19="","",VLOOKUP($B:$B,'Global（人工肩）Data202407'!$A$2:$U$230,18,0))</f>
        <v/>
      </c>
    </row>
    <row r="20" spans="1:13" s="11" customFormat="1" ht="37.5" customHeight="1">
      <c r="A20" s="11">
        <v>13</v>
      </c>
      <c r="B20" s="97"/>
      <c r="C20" s="98" t="str">
        <f>IF($B20="","",VLOOKUP($B:$B,'Global（人工肩）Data202407'!$A$2:$U$230,2,0))</f>
        <v/>
      </c>
      <c r="D20" s="98" t="str">
        <f>IF($B20="","",VLOOKUP($B:$B,'Global（人工肩）Data202407'!$A$2:$U$230,5,0))</f>
        <v/>
      </c>
      <c r="E20" s="98" t="str">
        <f>IF($B20="","",VLOOKUP($B:$B,'Global（人工肩）Data202407'!$A$2:$U$230,6,0))</f>
        <v/>
      </c>
      <c r="F20" s="99" t="str">
        <f>IF($B20="","",VLOOKUP($B:$B,'Global（人工肩）Data202407'!$A$2:$U$230,9,0))</f>
        <v/>
      </c>
      <c r="G20" s="98" t="str">
        <f>IF($B20="","",VLOOKUP($B:$B,'Global（人工肩）Data202407'!$A$2:$U$230,10,0))</f>
        <v/>
      </c>
      <c r="H20" s="99" t="str">
        <f>IF($B20="","",VLOOKUP($B:$B,'Global（人工肩）Data202407'!$A$2:$U$230,14,0))</f>
        <v/>
      </c>
      <c r="I20" s="98" t="str">
        <f>IF($B20="","",VLOOKUP($B:$B,'Global（人工肩）Data202407'!$A$2:$U$230,15,0))</f>
        <v/>
      </c>
      <c r="J20" s="98" t="str">
        <f>IF($B20="","",VLOOKUP($B:$B,'Global（人工肩）Data202407'!$A$2:$U$230,17,0))</f>
        <v/>
      </c>
      <c r="K20" s="102" t="str">
        <f>IF($B20="","",VLOOKUP($B:$B,'Global（人工肩）Data202407'!$A$2:$U$230,8,0))</f>
        <v/>
      </c>
      <c r="L20" s="98" t="str">
        <f>IF($B20="","",VLOOKUP($B:$B,'Global（人工肩）Data202407'!$A$2:$U$230,3,0))</f>
        <v/>
      </c>
      <c r="M20" s="98" t="str">
        <f>IF($B20="","",VLOOKUP($B:$B,'Global（人工肩）Data202407'!$A$2:$U$230,18,0))</f>
        <v/>
      </c>
    </row>
    <row r="21" spans="1:13" s="11" customFormat="1" ht="37.5" customHeight="1">
      <c r="A21" s="11">
        <v>14</v>
      </c>
      <c r="B21" s="97"/>
      <c r="C21" s="98" t="str">
        <f>IF($B21="","",VLOOKUP($B:$B,'Global（人工肩）Data202407'!$A$2:$U$230,2,0))</f>
        <v/>
      </c>
      <c r="D21" s="98" t="str">
        <f>IF($B21="","",VLOOKUP($B:$B,'Global（人工肩）Data202407'!$A$2:$U$230,5,0))</f>
        <v/>
      </c>
      <c r="E21" s="98" t="str">
        <f>IF($B21="","",VLOOKUP($B:$B,'Global（人工肩）Data202407'!$A$2:$U$230,6,0))</f>
        <v/>
      </c>
      <c r="F21" s="99" t="str">
        <f>IF($B21="","",VLOOKUP($B:$B,'Global（人工肩）Data202407'!$A$2:$U$230,9,0))</f>
        <v/>
      </c>
      <c r="G21" s="98" t="str">
        <f>IF($B21="","",VLOOKUP($B:$B,'Global（人工肩）Data202407'!$A$2:$U$230,10,0))</f>
        <v/>
      </c>
      <c r="H21" s="99" t="str">
        <f>IF($B21="","",VLOOKUP($B:$B,'Global（人工肩）Data202407'!$A$2:$U$230,14,0))</f>
        <v/>
      </c>
      <c r="I21" s="98" t="str">
        <f>IF($B21="","",VLOOKUP($B:$B,'Global（人工肩）Data202407'!$A$2:$U$230,15,0))</f>
        <v/>
      </c>
      <c r="J21" s="98" t="str">
        <f>IF($B21="","",VLOOKUP($B:$B,'Global（人工肩）Data202407'!$A$2:$U$230,17,0))</f>
        <v/>
      </c>
      <c r="K21" s="102" t="str">
        <f>IF($B21="","",VLOOKUP($B:$B,'Global（人工肩）Data202407'!$A$2:$U$230,8,0))</f>
        <v/>
      </c>
      <c r="L21" s="98" t="str">
        <f>IF($B21="","",VLOOKUP($B:$B,'Global（人工肩）Data202407'!$A$2:$U$230,3,0))</f>
        <v/>
      </c>
      <c r="M21" s="98" t="str">
        <f>IF($B21="","",VLOOKUP($B:$B,'Global（人工肩）Data202407'!$A$2:$U$230,18,0))</f>
        <v/>
      </c>
    </row>
    <row r="22" spans="1:13" s="11" customFormat="1" ht="37.5" customHeight="1">
      <c r="A22" s="11">
        <v>15</v>
      </c>
      <c r="B22" s="97"/>
      <c r="C22" s="98" t="str">
        <f>IF($B22="","",VLOOKUP($B:$B,'Global（人工肩）Data202407'!$A$2:$U$230,2,0))</f>
        <v/>
      </c>
      <c r="D22" s="98" t="str">
        <f>IF($B22="","",VLOOKUP($B:$B,'Global（人工肩）Data202407'!$A$2:$U$230,5,0))</f>
        <v/>
      </c>
      <c r="E22" s="98" t="str">
        <f>IF($B22="","",VLOOKUP($B:$B,'Global（人工肩）Data202407'!$A$2:$U$230,6,0))</f>
        <v/>
      </c>
      <c r="F22" s="99" t="str">
        <f>IF($B22="","",VLOOKUP($B:$B,'Global（人工肩）Data202407'!$A$2:$U$230,9,0))</f>
        <v/>
      </c>
      <c r="G22" s="98" t="str">
        <f>IF($B22="","",VLOOKUP($B:$B,'Global（人工肩）Data202407'!$A$2:$U$230,10,0))</f>
        <v/>
      </c>
      <c r="H22" s="99" t="str">
        <f>IF($B22="","",VLOOKUP($B:$B,'Global（人工肩）Data202407'!$A$2:$U$230,14,0))</f>
        <v/>
      </c>
      <c r="I22" s="98" t="str">
        <f>IF($B22="","",VLOOKUP($B:$B,'Global（人工肩）Data202407'!$A$2:$U$230,15,0))</f>
        <v/>
      </c>
      <c r="J22" s="98" t="str">
        <f>IF($B22="","",VLOOKUP($B:$B,'Global（人工肩）Data202407'!$A$2:$U$230,17,0))</f>
        <v/>
      </c>
      <c r="K22" s="102" t="str">
        <f>IF($B22="","",VLOOKUP($B:$B,'Global（人工肩）Data202407'!$A$2:$U$230,8,0))</f>
        <v/>
      </c>
      <c r="L22" s="98" t="str">
        <f>IF($B22="","",VLOOKUP($B:$B,'Global（人工肩）Data202407'!$A$2:$U$230,3,0))</f>
        <v/>
      </c>
      <c r="M22" s="98" t="str">
        <f>IF($B22="","",VLOOKUP($B:$B,'Global（人工肩）Data202407'!$A$2:$U$230,18,0))</f>
        <v/>
      </c>
    </row>
    <row r="24" spans="1:13">
      <c r="J24" s="12"/>
      <c r="K24" s="2"/>
    </row>
    <row r="25" spans="1:13" s="8" customFormat="1" ht="16.649999999999999" customHeight="1">
      <c r="B25" s="246" t="s">
        <v>1336</v>
      </c>
      <c r="C25" s="247"/>
      <c r="F25" s="74"/>
      <c r="H25" s="74"/>
      <c r="J25" s="15"/>
    </row>
    <row r="26" spans="1:13" s="8" customFormat="1" ht="16.649999999999999" customHeight="1">
      <c r="B26" s="247"/>
      <c r="C26" s="247"/>
      <c r="F26" s="74"/>
      <c r="H26" s="74"/>
      <c r="J26" s="15"/>
    </row>
    <row r="27" spans="1:13" s="8" customFormat="1" ht="16.649999999999999" customHeight="1">
      <c r="B27" s="247"/>
      <c r="C27" s="247"/>
      <c r="F27" s="74"/>
      <c r="H27" s="74"/>
      <c r="J27" s="15"/>
    </row>
    <row r="28" spans="1:13" s="8" customFormat="1" ht="16.649999999999999" customHeight="1">
      <c r="B28" s="247"/>
      <c r="C28" s="247"/>
      <c r="F28" s="74"/>
      <c r="H28" s="74"/>
      <c r="J28" s="15"/>
    </row>
    <row r="29" spans="1:13" s="8" customFormat="1" ht="16.649999999999999" customHeight="1">
      <c r="B29" s="247"/>
      <c r="C29" s="247"/>
      <c r="F29" s="74"/>
      <c r="H29" s="74"/>
      <c r="J29" s="15"/>
    </row>
    <row r="30" spans="1:13" s="8" customFormat="1">
      <c r="F30" s="74"/>
      <c r="H30" s="74"/>
      <c r="J30" s="15"/>
    </row>
    <row r="31" spans="1:13" s="8" customFormat="1">
      <c r="F31" s="74"/>
      <c r="H31" s="74"/>
      <c r="J31" s="15"/>
    </row>
    <row r="32" spans="1:13" s="8" customFormat="1">
      <c r="F32" s="74"/>
      <c r="H32" s="74"/>
      <c r="J32" s="15"/>
    </row>
    <row r="33" spans="2:11" s="8" customFormat="1">
      <c r="B33" s="2" t="s">
        <v>1337</v>
      </c>
      <c r="F33" s="74"/>
      <c r="H33" s="74"/>
      <c r="J33" s="15"/>
    </row>
    <row r="34" spans="2:11" s="8" customFormat="1">
      <c r="B34" s="55" t="s">
        <v>1338</v>
      </c>
      <c r="F34" s="74"/>
      <c r="H34" s="74"/>
      <c r="J34" s="15"/>
    </row>
    <row r="35" spans="2:11" s="8" customFormat="1">
      <c r="B35" s="55"/>
      <c r="F35" s="74"/>
      <c r="H35" s="74"/>
      <c r="J35" s="15"/>
    </row>
    <row r="36" spans="2:11" s="8" customFormat="1">
      <c r="F36" s="74"/>
      <c r="H36" s="74"/>
      <c r="J36" s="15"/>
    </row>
    <row r="37" spans="2:11" s="8" customFormat="1">
      <c r="F37" s="74"/>
      <c r="H37" s="74"/>
      <c r="J37" s="15"/>
    </row>
    <row r="38" spans="2:11">
      <c r="J38" s="12"/>
      <c r="K38" s="2"/>
    </row>
    <row r="39" spans="2:11">
      <c r="J39" s="12"/>
      <c r="K39" s="2"/>
    </row>
    <row r="40" spans="2:11">
      <c r="J40" s="12"/>
      <c r="K40" s="2"/>
    </row>
    <row r="41" spans="2:11" ht="35.1" customHeight="1">
      <c r="J41" s="12"/>
      <c r="K41" s="2"/>
    </row>
    <row r="42" spans="2:11">
      <c r="B42" s="56"/>
      <c r="J42" s="12"/>
      <c r="K42" s="2"/>
    </row>
  </sheetData>
  <mergeCells count="1">
    <mergeCell ref="B25:C29"/>
  </mergeCells>
  <phoneticPr fontId="5"/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&amp;R&amp;"Meiryo UI,標準"&amp;8©J&amp;JK.K.2025・JP_DPS_SPMD_219849.4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AB76-7A36-4CB8-B3F4-7A3F089DB44C}">
  <sheetPr>
    <pageSetUpPr fitToPage="1"/>
  </sheetPr>
  <dimension ref="A1:U243"/>
  <sheetViews>
    <sheetView zoomScale="90" zoomScaleNormal="90" workbookViewId="0">
      <selection activeCell="G8" sqref="G8"/>
    </sheetView>
  </sheetViews>
  <sheetFormatPr defaultColWidth="8.8984375" defaultRowHeight="15"/>
  <cols>
    <col min="1" max="1" width="23.09765625" style="82" bestFit="1" customWidth="1"/>
    <col min="2" max="2" width="22.09765625" style="82" bestFit="1" customWidth="1"/>
    <col min="3" max="3" width="24.5" style="82" bestFit="1" customWidth="1"/>
    <col min="4" max="4" width="26.09765625" style="82" bestFit="1" customWidth="1"/>
    <col min="5" max="5" width="15.8984375" style="82" bestFit="1" customWidth="1"/>
    <col min="6" max="6" width="11.09765625" style="82" bestFit="1" customWidth="1"/>
    <col min="7" max="9" width="10.8984375" style="82" bestFit="1" customWidth="1"/>
    <col min="10" max="10" width="22.09765625" style="82" bestFit="1" customWidth="1"/>
    <col min="11" max="11" width="13.09765625" style="82" bestFit="1" customWidth="1"/>
    <col min="12" max="12" width="6.59765625" style="82" bestFit="1" customWidth="1"/>
    <col min="13" max="13" width="12.59765625" style="82" bestFit="1" customWidth="1"/>
    <col min="14" max="16" width="8.8984375" style="82"/>
    <col min="17" max="17" width="18.09765625" style="82" bestFit="1" customWidth="1"/>
    <col min="18" max="16384" width="8.8984375" style="82"/>
  </cols>
  <sheetData>
    <row r="1" spans="1:21" ht="16.2">
      <c r="A1" s="80" t="s">
        <v>1344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21" ht="23.85" customHeight="1">
      <c r="A2" s="248" t="s">
        <v>1345</v>
      </c>
      <c r="B2" s="248" t="s">
        <v>1346</v>
      </c>
      <c r="C2" s="248" t="s">
        <v>1347</v>
      </c>
      <c r="D2" s="248" t="s">
        <v>1348</v>
      </c>
      <c r="E2" s="248" t="s">
        <v>1349</v>
      </c>
      <c r="F2" s="250" t="s">
        <v>1350</v>
      </c>
      <c r="G2" s="251"/>
      <c r="H2" s="251"/>
      <c r="I2" s="252"/>
      <c r="J2" s="248" t="s">
        <v>1351</v>
      </c>
      <c r="K2" s="248" t="s">
        <v>1352</v>
      </c>
      <c r="L2" s="248" t="s">
        <v>1353</v>
      </c>
      <c r="M2" s="248" t="s">
        <v>1354</v>
      </c>
    </row>
    <row r="3" spans="1:21" ht="23.85" customHeight="1">
      <c r="A3" s="249"/>
      <c r="B3" s="249"/>
      <c r="C3" s="249"/>
      <c r="D3" s="249"/>
      <c r="E3" s="249"/>
      <c r="F3" s="83" t="s">
        <v>878</v>
      </c>
      <c r="G3" s="83" t="s">
        <v>879</v>
      </c>
      <c r="H3" s="83" t="s">
        <v>880</v>
      </c>
      <c r="I3" s="83" t="s">
        <v>881</v>
      </c>
      <c r="J3" s="249"/>
      <c r="K3" s="249"/>
      <c r="L3" s="249"/>
      <c r="M3" s="249"/>
    </row>
    <row r="4" spans="1:21" ht="23.85" customHeight="1">
      <c r="A4" s="84" t="s">
        <v>1355</v>
      </c>
      <c r="B4" s="84" t="s">
        <v>1356</v>
      </c>
      <c r="C4" s="84" t="s">
        <v>1357</v>
      </c>
      <c r="D4" s="84"/>
      <c r="E4" s="84" t="s">
        <v>887</v>
      </c>
      <c r="F4" s="85">
        <v>19400</v>
      </c>
      <c r="G4" s="85">
        <v>19400</v>
      </c>
      <c r="H4" s="85">
        <v>19400</v>
      </c>
      <c r="I4" s="85">
        <v>19400</v>
      </c>
      <c r="J4" s="86">
        <v>738570000</v>
      </c>
      <c r="K4" s="86" t="s">
        <v>1358</v>
      </c>
      <c r="L4" s="86" t="s">
        <v>1359</v>
      </c>
      <c r="M4" s="86" t="s">
        <v>937</v>
      </c>
      <c r="R4"/>
      <c r="S4"/>
    </row>
    <row r="5" spans="1:21" ht="23.85" customHeight="1">
      <c r="A5" s="84" t="s">
        <v>1360</v>
      </c>
      <c r="B5" s="84" t="s">
        <v>1361</v>
      </c>
      <c r="C5" s="84" t="s">
        <v>1362</v>
      </c>
      <c r="D5" s="84" t="s">
        <v>1363</v>
      </c>
      <c r="E5" s="84" t="s">
        <v>52</v>
      </c>
      <c r="F5" s="85">
        <v>29600</v>
      </c>
      <c r="G5" s="85">
        <v>29600</v>
      </c>
      <c r="H5" s="85">
        <v>29600</v>
      </c>
      <c r="I5" s="85">
        <v>29600</v>
      </c>
      <c r="J5" s="86">
        <v>710010656</v>
      </c>
      <c r="K5" s="86" t="s">
        <v>1364</v>
      </c>
      <c r="L5" s="86" t="s">
        <v>1359</v>
      </c>
      <c r="M5" s="86" t="s">
        <v>937</v>
      </c>
      <c r="Q5"/>
      <c r="R5"/>
      <c r="S5"/>
      <c r="T5"/>
      <c r="U5"/>
    </row>
    <row r="6" spans="1:21" ht="23.85" customHeight="1">
      <c r="A6" s="84" t="s">
        <v>1360</v>
      </c>
      <c r="B6" s="84" t="s">
        <v>1361</v>
      </c>
      <c r="C6" s="84" t="s">
        <v>1362</v>
      </c>
      <c r="D6" s="84" t="s">
        <v>1365</v>
      </c>
      <c r="E6" s="84" t="s">
        <v>562</v>
      </c>
      <c r="F6" s="85">
        <v>9170</v>
      </c>
      <c r="G6" s="85">
        <v>9170</v>
      </c>
      <c r="H6" s="85">
        <v>9170</v>
      </c>
      <c r="I6" s="85">
        <v>9170</v>
      </c>
      <c r="J6" s="86">
        <v>710011161</v>
      </c>
      <c r="K6" s="86" t="s">
        <v>1366</v>
      </c>
      <c r="L6" s="86" t="s">
        <v>1367</v>
      </c>
      <c r="M6" s="86" t="s">
        <v>389</v>
      </c>
      <c r="Q6"/>
      <c r="R6"/>
      <c r="S6"/>
      <c r="T6"/>
      <c r="U6"/>
    </row>
    <row r="7" spans="1:21" ht="23.85" customHeight="1">
      <c r="A7" s="84" t="s">
        <v>1368</v>
      </c>
      <c r="B7" s="84" t="s">
        <v>1369</v>
      </c>
      <c r="C7" s="84"/>
      <c r="D7" s="84"/>
      <c r="E7" s="84" t="s">
        <v>1284</v>
      </c>
      <c r="F7" s="85">
        <v>40300</v>
      </c>
      <c r="G7" s="85">
        <v>40300</v>
      </c>
      <c r="H7" s="85">
        <v>40300</v>
      </c>
      <c r="I7" s="85">
        <v>40300</v>
      </c>
      <c r="J7" s="86">
        <v>710010835</v>
      </c>
      <c r="K7" s="86" t="s">
        <v>1370</v>
      </c>
      <c r="L7" s="86" t="s">
        <v>1359</v>
      </c>
      <c r="M7" s="86" t="s">
        <v>937</v>
      </c>
      <c r="R7"/>
      <c r="S7"/>
    </row>
    <row r="8" spans="1:21" ht="23.85" customHeight="1">
      <c r="A8" s="84" t="s">
        <v>1371</v>
      </c>
      <c r="B8" s="84" t="s">
        <v>1372</v>
      </c>
      <c r="C8" s="84" t="s">
        <v>1373</v>
      </c>
      <c r="D8" s="84" t="s">
        <v>1374</v>
      </c>
      <c r="E8" s="84" t="s">
        <v>935</v>
      </c>
      <c r="F8" s="85">
        <v>124000</v>
      </c>
      <c r="G8" s="85">
        <v>124000</v>
      </c>
      <c r="H8" s="85">
        <v>124000</v>
      </c>
      <c r="I8" s="85">
        <v>124000</v>
      </c>
      <c r="J8" s="86">
        <v>738610000</v>
      </c>
      <c r="K8" s="86" t="s">
        <v>1375</v>
      </c>
      <c r="L8" s="86" t="s">
        <v>1359</v>
      </c>
      <c r="M8" s="86" t="s">
        <v>1376</v>
      </c>
      <c r="R8"/>
      <c r="S8"/>
    </row>
    <row r="9" spans="1:21" ht="23.85" customHeight="1">
      <c r="A9" s="84" t="s">
        <v>1377</v>
      </c>
      <c r="B9" s="84" t="s">
        <v>1378</v>
      </c>
      <c r="C9" s="84" t="s">
        <v>1379</v>
      </c>
      <c r="D9" s="84" t="s">
        <v>1380</v>
      </c>
      <c r="E9" s="84" t="s">
        <v>1275</v>
      </c>
      <c r="F9" s="85">
        <v>158000</v>
      </c>
      <c r="G9" s="85">
        <v>158000</v>
      </c>
      <c r="H9" s="85">
        <v>158000</v>
      </c>
      <c r="I9" s="85">
        <v>158000</v>
      </c>
      <c r="J9" s="86">
        <v>710010775</v>
      </c>
      <c r="K9" s="86" t="s">
        <v>1381</v>
      </c>
      <c r="L9" s="86" t="s">
        <v>1359</v>
      </c>
      <c r="M9" s="86" t="s">
        <v>937</v>
      </c>
      <c r="R9"/>
      <c r="S9"/>
    </row>
    <row r="10" spans="1:21" ht="23.85" customHeight="1">
      <c r="A10" s="84" t="s">
        <v>1382</v>
      </c>
      <c r="B10" s="84" t="s">
        <v>1372</v>
      </c>
      <c r="C10" s="84" t="s">
        <v>1383</v>
      </c>
      <c r="D10" s="84" t="s">
        <v>1384</v>
      </c>
      <c r="E10" s="84" t="s">
        <v>1279</v>
      </c>
      <c r="F10" s="85">
        <v>167000</v>
      </c>
      <c r="G10" s="85">
        <v>167000</v>
      </c>
      <c r="H10" s="85">
        <v>167000</v>
      </c>
      <c r="I10" s="85">
        <v>167000</v>
      </c>
      <c r="J10" s="86">
        <v>710010850</v>
      </c>
      <c r="K10" s="86" t="s">
        <v>1385</v>
      </c>
      <c r="L10" s="86" t="s">
        <v>1359</v>
      </c>
      <c r="M10" s="86" t="s">
        <v>937</v>
      </c>
      <c r="R10"/>
      <c r="S10"/>
    </row>
    <row r="11" spans="1:21" ht="23.85" customHeight="1">
      <c r="A11" s="84" t="s">
        <v>1382</v>
      </c>
      <c r="B11" s="84" t="s">
        <v>1386</v>
      </c>
      <c r="C11" s="84" t="s">
        <v>1387</v>
      </c>
      <c r="D11" s="84" t="s">
        <v>1388</v>
      </c>
      <c r="E11" s="84" t="s">
        <v>1261</v>
      </c>
      <c r="F11" s="85">
        <v>167000</v>
      </c>
      <c r="G11" s="85">
        <v>167000</v>
      </c>
      <c r="H11" s="85">
        <v>167000</v>
      </c>
      <c r="I11" s="85">
        <v>167000</v>
      </c>
      <c r="J11" s="86">
        <v>710010776</v>
      </c>
      <c r="K11" s="86" t="s">
        <v>1389</v>
      </c>
      <c r="L11" s="86" t="s">
        <v>1359</v>
      </c>
      <c r="M11" s="86" t="s">
        <v>937</v>
      </c>
      <c r="R11"/>
      <c r="S11"/>
    </row>
    <row r="12" spans="1:21" ht="23.85" customHeight="1">
      <c r="A12" s="84" t="s">
        <v>1390</v>
      </c>
      <c r="B12" s="84" t="s">
        <v>1391</v>
      </c>
      <c r="C12" s="84" t="s">
        <v>1392</v>
      </c>
      <c r="D12" s="84" t="s">
        <v>1393</v>
      </c>
      <c r="E12" s="84" t="s">
        <v>966</v>
      </c>
      <c r="F12" s="85">
        <v>284000</v>
      </c>
      <c r="G12" s="85">
        <v>284000</v>
      </c>
      <c r="H12" s="85">
        <v>284000</v>
      </c>
      <c r="I12" s="85">
        <v>270000</v>
      </c>
      <c r="J12" s="86">
        <v>738620000</v>
      </c>
      <c r="K12" s="86" t="s">
        <v>1394</v>
      </c>
      <c r="L12" s="86" t="s">
        <v>1359</v>
      </c>
      <c r="M12" s="86" t="s">
        <v>937</v>
      </c>
      <c r="R12"/>
      <c r="S12"/>
    </row>
    <row r="13" spans="1:21" ht="23.85" customHeight="1">
      <c r="A13" s="84" t="s">
        <v>1382</v>
      </c>
      <c r="B13" s="84" t="s">
        <v>1395</v>
      </c>
      <c r="C13" s="84" t="s">
        <v>1396</v>
      </c>
      <c r="D13" s="84" t="s">
        <v>1397</v>
      </c>
      <c r="E13" s="84" t="s">
        <v>1000</v>
      </c>
      <c r="F13" s="85">
        <v>214000</v>
      </c>
      <c r="G13" s="85">
        <v>214000</v>
      </c>
      <c r="H13" s="85">
        <v>214000</v>
      </c>
      <c r="I13" s="85">
        <v>214000</v>
      </c>
      <c r="J13" s="86">
        <v>710010944</v>
      </c>
      <c r="K13" s="86" t="s">
        <v>1398</v>
      </c>
      <c r="L13" s="86" t="s">
        <v>1359</v>
      </c>
      <c r="M13" s="86" t="s">
        <v>937</v>
      </c>
      <c r="R13"/>
      <c r="S13"/>
    </row>
    <row r="14" spans="1:21" ht="23.85" customHeight="1">
      <c r="A14" s="84" t="s">
        <v>1377</v>
      </c>
      <c r="B14" s="84" t="s">
        <v>1395</v>
      </c>
      <c r="C14" s="84" t="s">
        <v>1399</v>
      </c>
      <c r="D14" s="84" t="s">
        <v>1400</v>
      </c>
      <c r="E14" s="84" t="s">
        <v>1304</v>
      </c>
      <c r="F14" s="85">
        <v>50900</v>
      </c>
      <c r="G14" s="85">
        <v>50900</v>
      </c>
      <c r="H14" s="85">
        <v>50900</v>
      </c>
      <c r="I14" s="85">
        <v>50900</v>
      </c>
      <c r="J14" s="86">
        <v>710010945</v>
      </c>
      <c r="K14" s="86" t="s">
        <v>1401</v>
      </c>
      <c r="L14" s="86" t="s">
        <v>1359</v>
      </c>
      <c r="M14" s="86" t="s">
        <v>937</v>
      </c>
      <c r="Q14"/>
      <c r="R14"/>
      <c r="S14"/>
      <c r="T14"/>
      <c r="U14"/>
    </row>
    <row r="15" spans="1:21" ht="23.85" customHeight="1">
      <c r="A15" s="84" t="s">
        <v>1377</v>
      </c>
      <c r="B15" s="84" t="s">
        <v>1395</v>
      </c>
      <c r="C15" s="84" t="s">
        <v>1402</v>
      </c>
      <c r="D15" s="84"/>
      <c r="E15" s="84" t="s">
        <v>1301</v>
      </c>
      <c r="F15" s="85">
        <v>100000</v>
      </c>
      <c r="G15" s="85">
        <v>100000</v>
      </c>
      <c r="H15" s="85">
        <v>100000</v>
      </c>
      <c r="I15" s="85">
        <v>100000</v>
      </c>
      <c r="J15" s="86">
        <v>710010773</v>
      </c>
      <c r="K15" s="86" t="s">
        <v>1403</v>
      </c>
      <c r="L15" s="86" t="s">
        <v>1359</v>
      </c>
      <c r="M15" s="86" t="s">
        <v>937</v>
      </c>
    </row>
    <row r="16" spans="1:21" ht="23.85" customHeight="1">
      <c r="A16" s="84" t="s">
        <v>1377</v>
      </c>
      <c r="B16" s="84" t="s">
        <v>1404</v>
      </c>
      <c r="C16" s="84" t="s">
        <v>1405</v>
      </c>
      <c r="D16" s="84" t="s">
        <v>1406</v>
      </c>
      <c r="E16" s="84" t="s">
        <v>1291</v>
      </c>
      <c r="F16" s="85">
        <v>33100</v>
      </c>
      <c r="G16" s="85">
        <v>33100</v>
      </c>
      <c r="H16" s="85">
        <v>33100</v>
      </c>
      <c r="I16" s="85">
        <v>33100</v>
      </c>
      <c r="J16" s="86">
        <v>710010774</v>
      </c>
      <c r="K16" s="86" t="s">
        <v>1407</v>
      </c>
      <c r="L16" s="86" t="s">
        <v>1359</v>
      </c>
      <c r="M16" s="86" t="s">
        <v>937</v>
      </c>
    </row>
    <row r="17" spans="1:21" ht="23.85" customHeight="1">
      <c r="A17" s="84" t="s">
        <v>1408</v>
      </c>
      <c r="B17" s="84"/>
      <c r="C17" s="84"/>
      <c r="D17" s="84"/>
      <c r="E17" s="84" t="s">
        <v>739</v>
      </c>
      <c r="F17" s="85">
        <v>57600</v>
      </c>
      <c r="G17" s="85">
        <v>57600</v>
      </c>
      <c r="H17" s="85">
        <v>57600</v>
      </c>
      <c r="I17" s="85">
        <v>56900</v>
      </c>
      <c r="J17" s="86">
        <v>736170000</v>
      </c>
      <c r="K17" s="86" t="s">
        <v>1409</v>
      </c>
      <c r="L17" s="86" t="s">
        <v>1410</v>
      </c>
      <c r="M17" s="86" t="s">
        <v>937</v>
      </c>
      <c r="Q17"/>
      <c r="R17"/>
      <c r="S17"/>
      <c r="T17"/>
      <c r="U17"/>
    </row>
    <row r="18" spans="1:21" ht="23.85" customHeight="1">
      <c r="A18" s="84" t="s">
        <v>1411</v>
      </c>
      <c r="B18" s="84" t="s">
        <v>1412</v>
      </c>
      <c r="C18" s="84"/>
      <c r="D18" s="84"/>
      <c r="E18" s="84" t="s">
        <v>1413</v>
      </c>
      <c r="F18" s="85">
        <v>42300</v>
      </c>
      <c r="G18" s="85">
        <v>42300</v>
      </c>
      <c r="H18" s="85">
        <v>42300</v>
      </c>
      <c r="I18" s="85">
        <v>42300</v>
      </c>
      <c r="J18" s="86">
        <v>736460000</v>
      </c>
      <c r="K18" s="86" t="s">
        <v>1414</v>
      </c>
      <c r="L18" s="86" t="s">
        <v>1410</v>
      </c>
      <c r="M18" s="86" t="s">
        <v>937</v>
      </c>
      <c r="Q18"/>
      <c r="R18"/>
      <c r="S18"/>
      <c r="T18"/>
      <c r="U18"/>
    </row>
    <row r="19" spans="1:21">
      <c r="Q19"/>
      <c r="R19"/>
      <c r="S19"/>
      <c r="T19"/>
      <c r="U19"/>
    </row>
    <row r="20" spans="1:21">
      <c r="E20" s="88"/>
      <c r="F20" s="87"/>
      <c r="G20" s="87"/>
      <c r="H20" s="87"/>
      <c r="I20" s="87"/>
      <c r="J20" s="87"/>
      <c r="K20" s="87"/>
      <c r="Q20"/>
      <c r="R20"/>
      <c r="S20"/>
      <c r="T20"/>
      <c r="U20"/>
    </row>
    <row r="21" spans="1:21">
      <c r="Q21"/>
      <c r="R21"/>
      <c r="S21"/>
      <c r="T21"/>
      <c r="U21"/>
    </row>
    <row r="22" spans="1:21">
      <c r="Q22"/>
      <c r="R22"/>
      <c r="S22"/>
      <c r="T22"/>
      <c r="U22"/>
    </row>
    <row r="23" spans="1:21">
      <c r="Q23"/>
      <c r="R23"/>
      <c r="S23"/>
      <c r="T23"/>
      <c r="U23"/>
    </row>
    <row r="24" spans="1:21">
      <c r="Q24"/>
      <c r="R24"/>
      <c r="S24"/>
      <c r="T24"/>
      <c r="U24"/>
    </row>
    <row r="25" spans="1:21">
      <c r="Q25"/>
      <c r="R25"/>
      <c r="S25"/>
      <c r="T25"/>
      <c r="U25"/>
    </row>
    <row r="26" spans="1:21">
      <c r="Q26"/>
      <c r="R26"/>
      <c r="S26"/>
      <c r="T26"/>
      <c r="U26"/>
    </row>
    <row r="27" spans="1:21">
      <c r="Q27"/>
      <c r="R27"/>
      <c r="S27"/>
      <c r="T27"/>
      <c r="U27"/>
    </row>
    <row r="28" spans="1:21">
      <c r="Q28"/>
      <c r="R28"/>
      <c r="S28"/>
      <c r="T28"/>
      <c r="U28"/>
    </row>
    <row r="29" spans="1:21">
      <c r="Q29"/>
      <c r="R29"/>
      <c r="S29"/>
      <c r="T29"/>
      <c r="U29"/>
    </row>
    <row r="30" spans="1:21">
      <c r="Q30"/>
      <c r="R30"/>
      <c r="S30"/>
      <c r="T30"/>
      <c r="U30"/>
    </row>
    <row r="31" spans="1:21">
      <c r="Q31"/>
      <c r="R31"/>
      <c r="S31"/>
      <c r="T31"/>
      <c r="U31"/>
    </row>
    <row r="32" spans="1:21">
      <c r="Q32"/>
      <c r="R32"/>
      <c r="S32"/>
      <c r="T32"/>
      <c r="U32"/>
    </row>
    <row r="33" spans="17:21">
      <c r="Q33"/>
      <c r="R33"/>
      <c r="S33"/>
      <c r="T33"/>
      <c r="U33"/>
    </row>
    <row r="34" spans="17:21">
      <c r="Q34"/>
      <c r="R34"/>
      <c r="S34"/>
      <c r="T34"/>
      <c r="U34"/>
    </row>
    <row r="35" spans="17:21">
      <c r="Q35"/>
      <c r="R35"/>
      <c r="S35"/>
      <c r="T35"/>
      <c r="U35"/>
    </row>
    <row r="36" spans="17:21">
      <c r="Q36"/>
      <c r="R36"/>
      <c r="S36"/>
      <c r="T36"/>
      <c r="U36"/>
    </row>
    <row r="37" spans="17:21">
      <c r="Q37"/>
      <c r="R37"/>
      <c r="S37"/>
      <c r="T37"/>
      <c r="U37"/>
    </row>
    <row r="38" spans="17:21">
      <c r="Q38"/>
      <c r="R38"/>
      <c r="S38"/>
      <c r="T38"/>
      <c r="U38"/>
    </row>
    <row r="39" spans="17:21">
      <c r="Q39"/>
      <c r="R39"/>
      <c r="S39"/>
      <c r="T39"/>
      <c r="U39"/>
    </row>
    <row r="40" spans="17:21">
      <c r="Q40"/>
      <c r="R40"/>
      <c r="S40"/>
      <c r="T40"/>
      <c r="U40"/>
    </row>
    <row r="41" spans="17:21">
      <c r="Q41"/>
      <c r="R41"/>
      <c r="S41"/>
      <c r="T41"/>
      <c r="U41"/>
    </row>
    <row r="42" spans="17:21">
      <c r="Q42"/>
      <c r="R42"/>
      <c r="S42"/>
      <c r="T42"/>
      <c r="U42"/>
    </row>
    <row r="43" spans="17:21">
      <c r="Q43"/>
      <c r="R43"/>
      <c r="S43"/>
      <c r="T43"/>
      <c r="U43"/>
    </row>
    <row r="44" spans="17:21">
      <c r="Q44"/>
      <c r="R44"/>
      <c r="S44"/>
      <c r="T44"/>
      <c r="U44"/>
    </row>
    <row r="45" spans="17:21">
      <c r="Q45"/>
      <c r="R45"/>
      <c r="S45"/>
      <c r="T45"/>
      <c r="U45"/>
    </row>
    <row r="46" spans="17:21">
      <c r="Q46"/>
      <c r="R46"/>
      <c r="S46"/>
      <c r="T46"/>
      <c r="U46"/>
    </row>
    <row r="47" spans="17:21">
      <c r="Q47"/>
      <c r="R47"/>
      <c r="S47"/>
      <c r="T47"/>
      <c r="U47"/>
    </row>
    <row r="48" spans="17:21">
      <c r="Q48"/>
      <c r="R48"/>
      <c r="S48"/>
      <c r="T48"/>
      <c r="U48"/>
    </row>
    <row r="49" spans="17:21">
      <c r="Q49"/>
      <c r="R49"/>
      <c r="S49"/>
      <c r="T49"/>
      <c r="U49"/>
    </row>
    <row r="50" spans="17:21">
      <c r="Q50"/>
      <c r="R50"/>
      <c r="S50"/>
      <c r="T50"/>
      <c r="U50"/>
    </row>
    <row r="51" spans="17:21">
      <c r="Q51"/>
      <c r="R51"/>
      <c r="S51"/>
      <c r="T51"/>
      <c r="U51"/>
    </row>
    <row r="52" spans="17:21">
      <c r="Q52"/>
      <c r="R52"/>
      <c r="S52"/>
      <c r="T52"/>
      <c r="U52"/>
    </row>
    <row r="53" spans="17:21">
      <c r="Q53"/>
      <c r="R53"/>
      <c r="S53"/>
      <c r="T53"/>
      <c r="U53"/>
    </row>
    <row r="54" spans="17:21">
      <c r="Q54"/>
      <c r="R54"/>
      <c r="S54"/>
      <c r="T54"/>
      <c r="U54"/>
    </row>
    <row r="55" spans="17:21">
      <c r="Q55"/>
      <c r="R55"/>
      <c r="S55"/>
      <c r="T55"/>
      <c r="U55"/>
    </row>
    <row r="56" spans="17:21">
      <c r="Q56"/>
      <c r="R56"/>
      <c r="S56"/>
      <c r="T56"/>
      <c r="U56"/>
    </row>
    <row r="57" spans="17:21">
      <c r="Q57"/>
      <c r="R57"/>
      <c r="S57"/>
      <c r="T57"/>
      <c r="U57"/>
    </row>
    <row r="58" spans="17:21">
      <c r="Q58"/>
      <c r="R58"/>
      <c r="S58"/>
      <c r="T58"/>
      <c r="U58"/>
    </row>
    <row r="59" spans="17:21">
      <c r="Q59"/>
      <c r="R59"/>
      <c r="S59"/>
      <c r="T59"/>
      <c r="U59"/>
    </row>
    <row r="60" spans="17:21">
      <c r="Q60"/>
      <c r="R60"/>
      <c r="S60"/>
      <c r="T60"/>
      <c r="U60"/>
    </row>
    <row r="61" spans="17:21">
      <c r="Q61"/>
      <c r="R61"/>
      <c r="S61"/>
      <c r="T61"/>
      <c r="U61"/>
    </row>
    <row r="62" spans="17:21">
      <c r="Q62"/>
      <c r="R62"/>
      <c r="S62"/>
      <c r="T62"/>
      <c r="U62"/>
    </row>
    <row r="63" spans="17:21">
      <c r="Q63"/>
      <c r="R63"/>
      <c r="S63"/>
      <c r="T63"/>
      <c r="U63"/>
    </row>
    <row r="64" spans="17:21">
      <c r="Q64"/>
      <c r="R64"/>
      <c r="S64"/>
      <c r="T64"/>
      <c r="U64"/>
    </row>
    <row r="65" spans="17:21">
      <c r="Q65"/>
      <c r="R65"/>
      <c r="S65"/>
      <c r="T65"/>
      <c r="U65"/>
    </row>
    <row r="66" spans="17:21">
      <c r="Q66"/>
      <c r="R66"/>
      <c r="S66"/>
      <c r="T66"/>
      <c r="U66"/>
    </row>
    <row r="67" spans="17:21">
      <c r="Q67"/>
      <c r="R67"/>
      <c r="S67"/>
      <c r="T67"/>
      <c r="U67"/>
    </row>
    <row r="68" spans="17:21">
      <c r="Q68"/>
      <c r="R68"/>
      <c r="S68"/>
      <c r="T68"/>
      <c r="U68"/>
    </row>
    <row r="69" spans="17:21">
      <c r="Q69"/>
      <c r="R69"/>
      <c r="S69"/>
      <c r="T69"/>
      <c r="U69"/>
    </row>
    <row r="70" spans="17:21">
      <c r="Q70"/>
      <c r="R70"/>
      <c r="S70"/>
      <c r="T70"/>
      <c r="U70"/>
    </row>
    <row r="71" spans="17:21">
      <c r="Q71"/>
      <c r="R71"/>
      <c r="S71"/>
      <c r="T71"/>
      <c r="U71"/>
    </row>
    <row r="72" spans="17:21">
      <c r="Q72"/>
      <c r="R72"/>
      <c r="S72"/>
      <c r="T72"/>
      <c r="U72"/>
    </row>
    <row r="73" spans="17:21">
      <c r="Q73"/>
      <c r="R73"/>
      <c r="S73"/>
      <c r="T73"/>
      <c r="U73"/>
    </row>
    <row r="74" spans="17:21">
      <c r="Q74"/>
      <c r="R74"/>
      <c r="S74"/>
      <c r="T74"/>
      <c r="U74"/>
    </row>
    <row r="75" spans="17:21">
      <c r="Q75"/>
      <c r="R75"/>
      <c r="S75"/>
      <c r="T75"/>
      <c r="U75"/>
    </row>
    <row r="76" spans="17:21">
      <c r="Q76"/>
      <c r="R76"/>
      <c r="S76"/>
      <c r="T76"/>
      <c r="U76"/>
    </row>
    <row r="77" spans="17:21">
      <c r="Q77"/>
      <c r="R77"/>
      <c r="S77"/>
      <c r="T77"/>
      <c r="U77"/>
    </row>
    <row r="78" spans="17:21">
      <c r="Q78"/>
      <c r="R78"/>
      <c r="S78"/>
      <c r="T78"/>
      <c r="U78"/>
    </row>
    <row r="79" spans="17:21">
      <c r="Q79"/>
      <c r="R79"/>
      <c r="S79"/>
      <c r="T79"/>
      <c r="U79"/>
    </row>
    <row r="80" spans="17:21">
      <c r="Q80"/>
      <c r="R80"/>
      <c r="S80"/>
      <c r="T80"/>
      <c r="U80"/>
    </row>
    <row r="81" spans="17:21">
      <c r="Q81"/>
      <c r="R81"/>
      <c r="S81"/>
      <c r="T81"/>
      <c r="U81"/>
    </row>
    <row r="82" spans="17:21">
      <c r="Q82"/>
      <c r="R82"/>
      <c r="S82"/>
      <c r="T82"/>
      <c r="U82"/>
    </row>
    <row r="83" spans="17:21">
      <c r="Q83"/>
      <c r="R83"/>
      <c r="S83"/>
      <c r="T83"/>
      <c r="U83"/>
    </row>
    <row r="84" spans="17:21">
      <c r="Q84"/>
      <c r="R84"/>
      <c r="S84"/>
      <c r="T84"/>
      <c r="U84"/>
    </row>
    <row r="85" spans="17:21">
      <c r="Q85"/>
      <c r="R85"/>
      <c r="S85"/>
      <c r="T85"/>
      <c r="U85"/>
    </row>
    <row r="86" spans="17:21">
      <c r="Q86"/>
      <c r="R86"/>
      <c r="S86"/>
      <c r="T86"/>
      <c r="U86"/>
    </row>
    <row r="87" spans="17:21">
      <c r="Q87"/>
      <c r="R87"/>
      <c r="S87"/>
      <c r="T87"/>
      <c r="U87"/>
    </row>
    <row r="88" spans="17:21">
      <c r="Q88"/>
      <c r="R88"/>
      <c r="S88"/>
      <c r="T88"/>
      <c r="U88"/>
    </row>
    <row r="89" spans="17:21">
      <c r="Q89"/>
      <c r="R89"/>
      <c r="S89"/>
      <c r="T89"/>
      <c r="U89"/>
    </row>
    <row r="90" spans="17:21">
      <c r="Q90"/>
      <c r="R90"/>
      <c r="S90"/>
      <c r="T90"/>
      <c r="U90"/>
    </row>
    <row r="91" spans="17:21">
      <c r="Q91"/>
      <c r="R91"/>
      <c r="S91"/>
      <c r="T91"/>
      <c r="U91"/>
    </row>
    <row r="92" spans="17:21">
      <c r="Q92"/>
      <c r="R92"/>
      <c r="S92"/>
      <c r="T92"/>
      <c r="U92"/>
    </row>
    <row r="93" spans="17:21">
      <c r="Q93"/>
      <c r="R93"/>
      <c r="S93"/>
      <c r="T93"/>
      <c r="U93"/>
    </row>
    <row r="94" spans="17:21">
      <c r="Q94"/>
      <c r="R94"/>
      <c r="S94"/>
      <c r="T94"/>
      <c r="U94"/>
    </row>
    <row r="95" spans="17:21">
      <c r="Q95"/>
      <c r="R95"/>
      <c r="S95"/>
      <c r="T95"/>
      <c r="U95"/>
    </row>
    <row r="96" spans="17:21">
      <c r="Q96"/>
      <c r="R96"/>
      <c r="S96"/>
      <c r="T96"/>
      <c r="U96"/>
    </row>
    <row r="97" spans="17:21">
      <c r="Q97"/>
      <c r="R97"/>
      <c r="S97"/>
      <c r="T97"/>
      <c r="U97"/>
    </row>
    <row r="98" spans="17:21">
      <c r="Q98"/>
      <c r="R98"/>
      <c r="S98"/>
      <c r="T98"/>
      <c r="U98"/>
    </row>
    <row r="99" spans="17:21">
      <c r="Q99"/>
      <c r="R99"/>
      <c r="S99"/>
      <c r="T99"/>
      <c r="U99"/>
    </row>
    <row r="100" spans="17:21">
      <c r="Q100"/>
      <c r="R100"/>
      <c r="S100"/>
      <c r="T100"/>
      <c r="U100"/>
    </row>
    <row r="101" spans="17:21">
      <c r="Q101"/>
      <c r="R101"/>
      <c r="S101"/>
      <c r="T101"/>
      <c r="U101"/>
    </row>
    <row r="102" spans="17:21">
      <c r="Q102"/>
      <c r="R102"/>
      <c r="S102"/>
      <c r="T102"/>
      <c r="U102"/>
    </row>
    <row r="103" spans="17:21">
      <c r="Q103"/>
      <c r="R103"/>
      <c r="S103"/>
      <c r="T103"/>
      <c r="U103"/>
    </row>
    <row r="104" spans="17:21">
      <c r="Q104"/>
      <c r="R104"/>
      <c r="S104"/>
      <c r="T104"/>
      <c r="U104"/>
    </row>
    <row r="105" spans="17:21">
      <c r="Q105"/>
      <c r="R105"/>
      <c r="S105"/>
      <c r="T105"/>
      <c r="U105"/>
    </row>
    <row r="106" spans="17:21">
      <c r="Q106"/>
      <c r="R106"/>
      <c r="S106"/>
      <c r="T106"/>
      <c r="U106"/>
    </row>
    <row r="107" spans="17:21">
      <c r="Q107"/>
      <c r="R107"/>
      <c r="S107"/>
      <c r="T107"/>
      <c r="U107"/>
    </row>
    <row r="108" spans="17:21">
      <c r="Q108"/>
      <c r="R108"/>
      <c r="S108"/>
      <c r="T108"/>
      <c r="U108"/>
    </row>
    <row r="109" spans="17:21">
      <c r="Q109"/>
      <c r="R109"/>
      <c r="S109"/>
      <c r="T109"/>
      <c r="U109"/>
    </row>
    <row r="110" spans="17:21">
      <c r="Q110"/>
      <c r="R110"/>
      <c r="S110"/>
      <c r="T110"/>
      <c r="U110"/>
    </row>
    <row r="111" spans="17:21">
      <c r="Q111"/>
      <c r="R111"/>
      <c r="S111"/>
      <c r="T111"/>
      <c r="U111"/>
    </row>
    <row r="112" spans="17:21">
      <c r="Q112"/>
      <c r="R112"/>
      <c r="S112"/>
      <c r="T112"/>
      <c r="U112"/>
    </row>
    <row r="113" spans="17:21">
      <c r="Q113"/>
      <c r="R113"/>
      <c r="S113"/>
      <c r="T113"/>
      <c r="U113"/>
    </row>
    <row r="114" spans="17:21">
      <c r="Q114"/>
      <c r="R114"/>
      <c r="S114"/>
      <c r="T114"/>
      <c r="U114"/>
    </row>
    <row r="115" spans="17:21">
      <c r="Q115"/>
      <c r="R115"/>
      <c r="S115"/>
      <c r="T115"/>
      <c r="U115"/>
    </row>
    <row r="116" spans="17:21">
      <c r="Q116"/>
      <c r="R116"/>
      <c r="S116"/>
      <c r="T116"/>
      <c r="U116"/>
    </row>
    <row r="117" spans="17:21">
      <c r="Q117"/>
      <c r="R117"/>
      <c r="S117"/>
      <c r="T117"/>
      <c r="U117"/>
    </row>
    <row r="118" spans="17:21">
      <c r="Q118"/>
      <c r="R118"/>
      <c r="S118"/>
      <c r="T118"/>
      <c r="U118"/>
    </row>
    <row r="119" spans="17:21">
      <c r="Q119"/>
      <c r="R119"/>
      <c r="S119"/>
      <c r="T119"/>
      <c r="U119"/>
    </row>
    <row r="120" spans="17:21">
      <c r="Q120"/>
      <c r="R120"/>
      <c r="S120"/>
      <c r="T120"/>
      <c r="U120"/>
    </row>
    <row r="121" spans="17:21">
      <c r="Q121"/>
      <c r="R121"/>
      <c r="S121"/>
      <c r="T121"/>
      <c r="U121"/>
    </row>
    <row r="122" spans="17:21">
      <c r="Q122"/>
      <c r="R122"/>
      <c r="S122"/>
      <c r="T122"/>
      <c r="U122"/>
    </row>
    <row r="123" spans="17:21">
      <c r="Q123"/>
      <c r="R123"/>
      <c r="S123"/>
      <c r="T123"/>
      <c r="U123"/>
    </row>
    <row r="124" spans="17:21">
      <c r="Q124"/>
      <c r="R124"/>
      <c r="S124"/>
      <c r="T124"/>
      <c r="U124"/>
    </row>
    <row r="125" spans="17:21">
      <c r="Q125"/>
      <c r="R125"/>
      <c r="S125"/>
      <c r="T125"/>
      <c r="U125"/>
    </row>
    <row r="126" spans="17:21">
      <c r="Q126"/>
      <c r="R126"/>
      <c r="S126"/>
      <c r="T126"/>
      <c r="U126"/>
    </row>
    <row r="127" spans="17:21">
      <c r="Q127"/>
      <c r="R127"/>
      <c r="S127"/>
      <c r="T127"/>
      <c r="U127"/>
    </row>
    <row r="128" spans="17:21">
      <c r="Q128"/>
      <c r="R128"/>
      <c r="S128"/>
      <c r="T128"/>
      <c r="U128"/>
    </row>
    <row r="129" spans="17:21">
      <c r="Q129"/>
      <c r="R129"/>
      <c r="S129"/>
      <c r="T129"/>
      <c r="U129"/>
    </row>
    <row r="130" spans="17:21">
      <c r="Q130"/>
      <c r="R130"/>
      <c r="S130"/>
      <c r="T130"/>
      <c r="U130"/>
    </row>
    <row r="131" spans="17:21">
      <c r="Q131"/>
      <c r="R131"/>
      <c r="S131"/>
      <c r="T131"/>
      <c r="U131"/>
    </row>
    <row r="132" spans="17:21">
      <c r="Q132"/>
      <c r="R132"/>
      <c r="S132"/>
      <c r="T132"/>
      <c r="U132"/>
    </row>
    <row r="133" spans="17:21">
      <c r="Q133"/>
      <c r="R133"/>
      <c r="S133"/>
      <c r="T133"/>
      <c r="U133"/>
    </row>
    <row r="134" spans="17:21">
      <c r="Q134"/>
      <c r="R134"/>
      <c r="S134"/>
      <c r="T134"/>
      <c r="U134"/>
    </row>
    <row r="135" spans="17:21">
      <c r="Q135"/>
      <c r="R135"/>
      <c r="S135"/>
      <c r="T135"/>
      <c r="U135"/>
    </row>
    <row r="136" spans="17:21">
      <c r="Q136"/>
      <c r="R136"/>
      <c r="S136"/>
      <c r="T136"/>
      <c r="U136"/>
    </row>
    <row r="137" spans="17:21">
      <c r="Q137"/>
      <c r="R137"/>
      <c r="S137"/>
      <c r="T137"/>
      <c r="U137"/>
    </row>
    <row r="138" spans="17:21">
      <c r="Q138"/>
      <c r="R138"/>
      <c r="S138"/>
      <c r="T138"/>
      <c r="U138"/>
    </row>
    <row r="139" spans="17:21">
      <c r="Q139"/>
      <c r="R139"/>
      <c r="S139"/>
      <c r="T139"/>
      <c r="U139"/>
    </row>
    <row r="140" spans="17:21">
      <c r="Q140"/>
      <c r="R140"/>
      <c r="S140"/>
      <c r="T140"/>
      <c r="U140"/>
    </row>
    <row r="141" spans="17:21">
      <c r="Q141"/>
      <c r="R141"/>
      <c r="S141"/>
      <c r="T141"/>
      <c r="U141"/>
    </row>
    <row r="142" spans="17:21">
      <c r="Q142"/>
      <c r="R142"/>
      <c r="S142"/>
      <c r="T142"/>
      <c r="U142"/>
    </row>
    <row r="143" spans="17:21">
      <c r="Q143"/>
      <c r="R143"/>
      <c r="S143"/>
      <c r="T143"/>
      <c r="U143"/>
    </row>
    <row r="144" spans="17:21">
      <c r="Q144"/>
      <c r="R144"/>
      <c r="S144"/>
      <c r="T144"/>
      <c r="U144"/>
    </row>
    <row r="145" spans="17:21">
      <c r="Q145"/>
      <c r="R145"/>
      <c r="S145"/>
      <c r="T145"/>
      <c r="U145"/>
    </row>
    <row r="146" spans="17:21">
      <c r="Q146"/>
      <c r="R146"/>
      <c r="S146"/>
      <c r="T146"/>
      <c r="U146"/>
    </row>
    <row r="147" spans="17:21">
      <c r="Q147"/>
      <c r="R147"/>
      <c r="S147"/>
      <c r="T147"/>
      <c r="U147"/>
    </row>
    <row r="148" spans="17:21">
      <c r="Q148"/>
      <c r="R148"/>
      <c r="S148"/>
      <c r="T148"/>
      <c r="U148"/>
    </row>
    <row r="149" spans="17:21">
      <c r="Q149"/>
      <c r="R149"/>
      <c r="S149"/>
      <c r="T149"/>
      <c r="U149"/>
    </row>
    <row r="150" spans="17:21">
      <c r="Q150"/>
      <c r="R150"/>
      <c r="S150"/>
      <c r="T150"/>
      <c r="U150"/>
    </row>
    <row r="151" spans="17:21">
      <c r="Q151"/>
      <c r="R151"/>
      <c r="S151"/>
      <c r="T151"/>
      <c r="U151"/>
    </row>
    <row r="152" spans="17:21">
      <c r="Q152"/>
      <c r="R152"/>
      <c r="S152"/>
      <c r="T152"/>
      <c r="U152"/>
    </row>
    <row r="153" spans="17:21">
      <c r="Q153"/>
      <c r="R153"/>
      <c r="S153"/>
      <c r="T153"/>
      <c r="U153"/>
    </row>
    <row r="154" spans="17:21">
      <c r="Q154"/>
      <c r="R154"/>
      <c r="S154"/>
      <c r="T154"/>
      <c r="U154"/>
    </row>
    <row r="155" spans="17:21">
      <c r="Q155"/>
      <c r="R155"/>
      <c r="S155"/>
      <c r="T155"/>
      <c r="U155"/>
    </row>
    <row r="156" spans="17:21">
      <c r="Q156"/>
      <c r="R156"/>
      <c r="S156"/>
      <c r="T156"/>
      <c r="U156"/>
    </row>
    <row r="157" spans="17:21">
      <c r="Q157"/>
      <c r="R157"/>
      <c r="S157"/>
      <c r="T157"/>
      <c r="U157"/>
    </row>
    <row r="158" spans="17:21">
      <c r="Q158"/>
      <c r="R158"/>
      <c r="S158"/>
      <c r="T158"/>
      <c r="U158"/>
    </row>
    <row r="159" spans="17:21">
      <c r="Q159"/>
      <c r="R159"/>
      <c r="S159"/>
      <c r="T159"/>
      <c r="U159"/>
    </row>
    <row r="160" spans="17:21">
      <c r="Q160"/>
      <c r="R160"/>
      <c r="S160"/>
      <c r="T160"/>
      <c r="U160"/>
    </row>
    <row r="161" spans="17:21">
      <c r="Q161"/>
      <c r="R161"/>
      <c r="S161"/>
      <c r="T161"/>
      <c r="U161"/>
    </row>
    <row r="162" spans="17:21">
      <c r="Q162"/>
      <c r="R162"/>
      <c r="S162"/>
      <c r="T162"/>
      <c r="U162"/>
    </row>
    <row r="163" spans="17:21">
      <c r="Q163"/>
      <c r="R163"/>
      <c r="S163"/>
      <c r="T163"/>
      <c r="U163"/>
    </row>
    <row r="164" spans="17:21">
      <c r="Q164"/>
      <c r="R164"/>
      <c r="S164"/>
      <c r="T164"/>
      <c r="U164"/>
    </row>
    <row r="165" spans="17:21">
      <c r="Q165"/>
      <c r="R165"/>
      <c r="S165"/>
      <c r="T165"/>
      <c r="U165"/>
    </row>
    <row r="166" spans="17:21">
      <c r="Q166"/>
      <c r="R166"/>
      <c r="S166"/>
      <c r="T166"/>
      <c r="U166"/>
    </row>
    <row r="167" spans="17:21">
      <c r="Q167"/>
      <c r="R167"/>
      <c r="S167"/>
      <c r="T167"/>
      <c r="U167"/>
    </row>
    <row r="168" spans="17:21">
      <c r="Q168"/>
      <c r="R168"/>
      <c r="S168"/>
      <c r="T168"/>
      <c r="U168"/>
    </row>
    <row r="169" spans="17:21">
      <c r="Q169"/>
      <c r="R169"/>
      <c r="S169"/>
      <c r="T169"/>
      <c r="U169"/>
    </row>
    <row r="170" spans="17:21">
      <c r="Q170"/>
      <c r="R170"/>
      <c r="S170"/>
      <c r="T170"/>
      <c r="U170"/>
    </row>
    <row r="171" spans="17:21">
      <c r="Q171"/>
      <c r="R171"/>
      <c r="S171"/>
      <c r="T171"/>
      <c r="U171"/>
    </row>
    <row r="172" spans="17:21">
      <c r="Q172"/>
      <c r="R172"/>
      <c r="S172"/>
      <c r="T172"/>
      <c r="U172"/>
    </row>
    <row r="173" spans="17:21">
      <c r="Q173"/>
      <c r="R173"/>
      <c r="S173"/>
      <c r="T173"/>
      <c r="U173"/>
    </row>
    <row r="174" spans="17:21">
      <c r="Q174"/>
      <c r="R174"/>
      <c r="S174"/>
      <c r="T174"/>
      <c r="U174"/>
    </row>
    <row r="175" spans="17:21">
      <c r="Q175"/>
      <c r="R175"/>
      <c r="S175"/>
      <c r="T175"/>
      <c r="U175"/>
    </row>
    <row r="176" spans="17:21">
      <c r="Q176"/>
      <c r="R176"/>
      <c r="S176"/>
      <c r="T176"/>
      <c r="U176"/>
    </row>
    <row r="177" spans="17:21">
      <c r="Q177"/>
      <c r="R177"/>
      <c r="S177"/>
      <c r="T177"/>
      <c r="U177"/>
    </row>
    <row r="178" spans="17:21">
      <c r="Q178"/>
      <c r="R178"/>
      <c r="S178"/>
      <c r="T178"/>
      <c r="U178"/>
    </row>
    <row r="179" spans="17:21">
      <c r="Q179"/>
      <c r="R179"/>
      <c r="S179"/>
      <c r="T179"/>
      <c r="U179"/>
    </row>
    <row r="180" spans="17:21">
      <c r="Q180"/>
      <c r="R180"/>
      <c r="S180"/>
      <c r="T180"/>
      <c r="U180"/>
    </row>
    <row r="181" spans="17:21">
      <c r="Q181"/>
      <c r="R181"/>
      <c r="S181"/>
      <c r="T181"/>
      <c r="U181"/>
    </row>
    <row r="182" spans="17:21">
      <c r="Q182"/>
      <c r="R182"/>
      <c r="S182"/>
      <c r="T182"/>
      <c r="U182"/>
    </row>
    <row r="183" spans="17:21">
      <c r="Q183"/>
      <c r="R183"/>
      <c r="S183"/>
      <c r="T183"/>
      <c r="U183"/>
    </row>
    <row r="184" spans="17:21">
      <c r="Q184"/>
      <c r="R184"/>
      <c r="S184"/>
      <c r="T184"/>
      <c r="U184"/>
    </row>
    <row r="185" spans="17:21">
      <c r="Q185"/>
      <c r="R185"/>
      <c r="S185"/>
      <c r="T185"/>
      <c r="U185"/>
    </row>
    <row r="186" spans="17:21">
      <c r="Q186"/>
      <c r="R186"/>
      <c r="S186"/>
      <c r="T186"/>
      <c r="U186"/>
    </row>
    <row r="187" spans="17:21">
      <c r="Q187"/>
      <c r="R187"/>
      <c r="S187"/>
      <c r="T187"/>
      <c r="U187"/>
    </row>
    <row r="188" spans="17:21">
      <c r="Q188"/>
      <c r="R188"/>
      <c r="S188"/>
      <c r="T188"/>
      <c r="U188"/>
    </row>
    <row r="189" spans="17:21">
      <c r="Q189"/>
      <c r="R189"/>
      <c r="S189"/>
      <c r="T189"/>
      <c r="U189"/>
    </row>
    <row r="190" spans="17:21">
      <c r="Q190"/>
      <c r="R190"/>
      <c r="S190"/>
      <c r="T190"/>
      <c r="U190"/>
    </row>
    <row r="191" spans="17:21">
      <c r="Q191"/>
      <c r="R191"/>
      <c r="S191"/>
      <c r="T191"/>
      <c r="U191"/>
    </row>
    <row r="192" spans="17:21">
      <c r="Q192"/>
      <c r="R192"/>
      <c r="S192"/>
      <c r="T192"/>
      <c r="U192"/>
    </row>
    <row r="193" spans="17:21">
      <c r="Q193"/>
      <c r="R193"/>
      <c r="S193"/>
      <c r="T193"/>
      <c r="U193"/>
    </row>
    <row r="194" spans="17:21">
      <c r="Q194"/>
      <c r="R194"/>
      <c r="S194"/>
      <c r="T194"/>
      <c r="U194"/>
    </row>
    <row r="195" spans="17:21">
      <c r="Q195"/>
      <c r="R195"/>
      <c r="S195"/>
      <c r="T195"/>
      <c r="U195"/>
    </row>
    <row r="196" spans="17:21">
      <c r="Q196"/>
      <c r="R196"/>
      <c r="S196"/>
      <c r="T196"/>
      <c r="U196"/>
    </row>
    <row r="197" spans="17:21">
      <c r="Q197"/>
      <c r="R197"/>
      <c r="S197"/>
      <c r="T197"/>
      <c r="U197"/>
    </row>
    <row r="198" spans="17:21">
      <c r="Q198"/>
      <c r="R198"/>
      <c r="S198"/>
      <c r="T198"/>
      <c r="U198"/>
    </row>
    <row r="199" spans="17:21">
      <c r="Q199"/>
      <c r="R199"/>
      <c r="S199"/>
      <c r="T199"/>
      <c r="U199"/>
    </row>
    <row r="200" spans="17:21">
      <c r="Q200"/>
      <c r="R200"/>
      <c r="S200"/>
      <c r="T200"/>
      <c r="U200"/>
    </row>
    <row r="201" spans="17:21">
      <c r="Q201"/>
      <c r="R201"/>
      <c r="S201"/>
      <c r="T201"/>
      <c r="U201"/>
    </row>
    <row r="202" spans="17:21">
      <c r="Q202"/>
      <c r="R202"/>
      <c r="S202"/>
      <c r="T202"/>
      <c r="U202"/>
    </row>
    <row r="203" spans="17:21">
      <c r="Q203"/>
      <c r="R203"/>
      <c r="S203"/>
      <c r="T203"/>
      <c r="U203"/>
    </row>
    <row r="204" spans="17:21">
      <c r="Q204"/>
      <c r="R204"/>
      <c r="S204"/>
      <c r="T204"/>
      <c r="U204"/>
    </row>
    <row r="205" spans="17:21">
      <c r="Q205"/>
      <c r="R205"/>
      <c r="S205"/>
      <c r="T205"/>
      <c r="U205"/>
    </row>
    <row r="206" spans="17:21">
      <c r="Q206"/>
      <c r="R206"/>
      <c r="S206"/>
      <c r="T206"/>
      <c r="U206"/>
    </row>
    <row r="207" spans="17:21">
      <c r="Q207"/>
      <c r="R207"/>
      <c r="S207"/>
      <c r="T207"/>
      <c r="U207"/>
    </row>
    <row r="208" spans="17:21">
      <c r="Q208"/>
      <c r="R208"/>
      <c r="S208"/>
      <c r="T208"/>
      <c r="U208"/>
    </row>
    <row r="209" spans="17:21">
      <c r="Q209"/>
      <c r="R209"/>
      <c r="S209"/>
      <c r="T209"/>
      <c r="U209"/>
    </row>
    <row r="210" spans="17:21">
      <c r="Q210"/>
      <c r="R210"/>
      <c r="S210"/>
      <c r="T210"/>
      <c r="U210"/>
    </row>
    <row r="211" spans="17:21">
      <c r="Q211"/>
      <c r="R211"/>
      <c r="S211"/>
      <c r="T211"/>
      <c r="U211"/>
    </row>
    <row r="212" spans="17:21">
      <c r="Q212"/>
      <c r="R212"/>
      <c r="S212"/>
      <c r="T212"/>
      <c r="U212"/>
    </row>
    <row r="213" spans="17:21">
      <c r="Q213"/>
      <c r="R213"/>
      <c r="S213"/>
      <c r="T213"/>
      <c r="U213"/>
    </row>
    <row r="214" spans="17:21">
      <c r="Q214"/>
      <c r="R214"/>
      <c r="S214"/>
      <c r="T214"/>
      <c r="U214"/>
    </row>
    <row r="215" spans="17:21">
      <c r="Q215"/>
      <c r="R215"/>
      <c r="S215"/>
      <c r="T215"/>
      <c r="U215"/>
    </row>
    <row r="216" spans="17:21">
      <c r="Q216"/>
      <c r="R216"/>
      <c r="S216"/>
      <c r="T216"/>
      <c r="U216"/>
    </row>
    <row r="217" spans="17:21">
      <c r="Q217"/>
      <c r="R217"/>
      <c r="S217"/>
      <c r="T217"/>
      <c r="U217"/>
    </row>
    <row r="218" spans="17:21">
      <c r="Q218"/>
      <c r="R218"/>
      <c r="S218"/>
      <c r="T218"/>
      <c r="U218"/>
    </row>
    <row r="219" spans="17:21">
      <c r="Q219"/>
      <c r="R219"/>
      <c r="S219"/>
      <c r="T219"/>
      <c r="U219"/>
    </row>
    <row r="220" spans="17:21">
      <c r="Q220"/>
      <c r="R220"/>
      <c r="S220"/>
      <c r="T220"/>
      <c r="U220"/>
    </row>
    <row r="221" spans="17:21">
      <c r="Q221"/>
      <c r="R221"/>
      <c r="S221"/>
      <c r="T221"/>
      <c r="U221"/>
    </row>
    <row r="222" spans="17:21">
      <c r="Q222"/>
      <c r="R222"/>
      <c r="S222"/>
      <c r="T222"/>
      <c r="U222"/>
    </row>
    <row r="223" spans="17:21">
      <c r="Q223"/>
      <c r="R223"/>
      <c r="S223"/>
      <c r="T223"/>
      <c r="U223"/>
    </row>
    <row r="224" spans="17:21">
      <c r="Q224"/>
      <c r="R224"/>
      <c r="S224"/>
      <c r="T224"/>
      <c r="U224"/>
    </row>
    <row r="225" spans="17:21">
      <c r="Q225"/>
      <c r="R225"/>
      <c r="S225"/>
      <c r="T225"/>
      <c r="U225"/>
    </row>
    <row r="226" spans="17:21">
      <c r="Q226"/>
      <c r="R226"/>
      <c r="S226"/>
      <c r="T226"/>
      <c r="U226"/>
    </row>
    <row r="227" spans="17:21">
      <c r="Q227"/>
      <c r="R227"/>
      <c r="S227"/>
      <c r="T227"/>
      <c r="U227"/>
    </row>
    <row r="228" spans="17:21">
      <c r="Q228"/>
      <c r="R228"/>
      <c r="S228"/>
      <c r="T228"/>
      <c r="U228"/>
    </row>
    <row r="229" spans="17:21">
      <c r="Q229"/>
      <c r="R229"/>
      <c r="S229"/>
      <c r="T229"/>
      <c r="U229"/>
    </row>
    <row r="230" spans="17:21">
      <c r="Q230"/>
      <c r="R230"/>
      <c r="S230"/>
      <c r="T230"/>
      <c r="U230"/>
    </row>
    <row r="231" spans="17:21">
      <c r="Q231"/>
      <c r="R231"/>
      <c r="S231"/>
      <c r="T231"/>
      <c r="U231"/>
    </row>
    <row r="232" spans="17:21">
      <c r="Q232"/>
      <c r="R232"/>
      <c r="S232"/>
      <c r="T232"/>
      <c r="U232"/>
    </row>
    <row r="233" spans="17:21">
      <c r="Q233"/>
      <c r="R233"/>
      <c r="S233"/>
      <c r="T233"/>
      <c r="U233"/>
    </row>
    <row r="234" spans="17:21">
      <c r="Q234"/>
      <c r="R234"/>
      <c r="S234"/>
      <c r="T234"/>
      <c r="U234"/>
    </row>
    <row r="235" spans="17:21">
      <c r="Q235"/>
      <c r="R235"/>
      <c r="S235"/>
      <c r="T235"/>
      <c r="U235"/>
    </row>
    <row r="236" spans="17:21">
      <c r="Q236"/>
      <c r="R236"/>
      <c r="S236"/>
      <c r="T236"/>
      <c r="U236"/>
    </row>
    <row r="237" spans="17:21">
      <c r="Q237"/>
      <c r="R237"/>
      <c r="S237"/>
      <c r="T237"/>
      <c r="U237"/>
    </row>
    <row r="238" spans="17:21">
      <c r="Q238"/>
      <c r="R238"/>
      <c r="S238"/>
      <c r="T238"/>
      <c r="U238"/>
    </row>
    <row r="239" spans="17:21">
      <c r="Q239"/>
      <c r="R239"/>
      <c r="S239"/>
      <c r="T239"/>
      <c r="U239"/>
    </row>
    <row r="240" spans="17:21">
      <c r="Q240"/>
      <c r="R240"/>
      <c r="S240"/>
      <c r="T240"/>
      <c r="U240"/>
    </row>
    <row r="241" spans="17:21">
      <c r="Q241"/>
      <c r="R241"/>
      <c r="S241"/>
      <c r="T241"/>
      <c r="U241"/>
    </row>
    <row r="242" spans="17:21">
      <c r="Q242"/>
      <c r="R242"/>
      <c r="S242"/>
      <c r="T242"/>
      <c r="U242"/>
    </row>
    <row r="243" spans="17:21">
      <c r="Q243"/>
      <c r="R243"/>
      <c r="S243"/>
      <c r="T243"/>
      <c r="U243"/>
    </row>
  </sheetData>
  <sortState xmlns:xlrd2="http://schemas.microsoft.com/office/spreadsheetml/2017/richdata2" ref="A4:X18">
    <sortCondition ref="A4:A18"/>
    <sortCondition ref="B4:B18"/>
    <sortCondition ref="C4:C18"/>
  </sortState>
  <mergeCells count="10">
    <mergeCell ref="J2:J3"/>
    <mergeCell ref="K2:K3"/>
    <mergeCell ref="L2:L3"/>
    <mergeCell ref="M2:M3"/>
    <mergeCell ref="A2:A3"/>
    <mergeCell ref="B2:B3"/>
    <mergeCell ref="C2:C3"/>
    <mergeCell ref="D2:D3"/>
    <mergeCell ref="E2:E3"/>
    <mergeCell ref="F2:I2"/>
  </mergeCells>
  <phoneticPr fontId="6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&amp;R&amp;"Meiryo UI,標準"&amp;8©J&amp;JK.K.2025・JP_DPS_SPMD_219849.4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30e1__x30e2_ xmlns="6ef81ecc-6e05-4918-866f-5d18fdda1b61" xsi:nil="true"/>
    <lcf76f155ced4ddcb4097134ff3c332f xmlns="6ef81ecc-6e05-4918-866f-5d18fdda1b61">
      <Terms xmlns="http://schemas.microsoft.com/office/infopath/2007/PartnerControls"/>
    </lcf76f155ced4ddcb4097134ff3c332f>
    <TaxCatchAll xmlns="4e917bb6-6509-498c-89ad-ffaff6164574" xsi:nil="true"/>
    <SharedWithUsers xmlns="4e917bb6-6509-498c-89ad-ffaff6164574">
      <UserInfo>
        <DisplayName/>
        <AccountId xsi:nil="true"/>
        <AccountType/>
      </UserInfo>
    </SharedWithUsers>
    <MediaLengthInSeconds xmlns="6ef81ecc-6e05-4918-866f-5d18fdda1b6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7A7C572933E14C9034039F5F8AADED" ma:contentTypeVersion="20" ma:contentTypeDescription="新しいドキュメントを作成します。" ma:contentTypeScope="" ma:versionID="235453fcbf748d1bd47c513dc60f33f8">
  <xsd:schema xmlns:xsd="http://www.w3.org/2001/XMLSchema" xmlns:xs="http://www.w3.org/2001/XMLSchema" xmlns:p="http://schemas.microsoft.com/office/2006/metadata/properties" xmlns:ns2="6ef81ecc-6e05-4918-866f-5d18fdda1b61" xmlns:ns3="4e917bb6-6509-498c-89ad-ffaff6164574" targetNamespace="http://schemas.microsoft.com/office/2006/metadata/properties" ma:root="true" ma:fieldsID="b2e97a9dd2636c025878025ad20e5ebd" ns2:_="" ns3:_="">
    <xsd:import namespace="6ef81ecc-6e05-4918-866f-5d18fdda1b61"/>
    <xsd:import namespace="4e917bb6-6509-498c-89ad-ffaff6164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x30e1__x30e2_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81ecc-6e05-4918-866f-5d18fdda1b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fe82b97c-6a8a-4995-9eb5-298aced38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30e1__x30e2_" ma:index="2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17bb6-6509-498c-89ad-ffaff6164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3d6a20-58d1-4d4b-b8ba-233763003f5d}" ma:internalName="TaxCatchAll" ma:showField="CatchAllData" ma:web="4e917bb6-6509-498c-89ad-ffaff61645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47EF8F-31DE-451F-B76B-DFEDE79F19B4}">
  <ds:schemaRefs>
    <ds:schemaRef ds:uri="http://schemas.microsoft.com/office/2006/metadata/properties"/>
    <ds:schemaRef ds:uri="http://schemas.microsoft.com/office/infopath/2007/PartnerControls"/>
    <ds:schemaRef ds:uri="6ef81ecc-6e05-4918-866f-5d18fdda1b61"/>
    <ds:schemaRef ds:uri="4e917bb6-6509-498c-89ad-ffaff6164574"/>
  </ds:schemaRefs>
</ds:datastoreItem>
</file>

<file path=customXml/itemProps2.xml><?xml version="1.0" encoding="utf-8"?>
<ds:datastoreItem xmlns:ds="http://schemas.openxmlformats.org/officeDocument/2006/customXml" ds:itemID="{7C28104A-C5D7-42DD-ABB9-AC73AC550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81ecc-6e05-4918-866f-5d18fdda1b61"/>
    <ds:schemaRef ds:uri="4e917bb6-6509-498c-89ad-ffaff6164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7D332C-B1FA-4AFB-82E5-39C91E52EB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スポーツ_Data202504</vt:lpstr>
      <vt:lpstr>Global（人工肩）Data202407</vt:lpstr>
      <vt:lpstr>スポーツ_検索</vt:lpstr>
      <vt:lpstr>Global（人工肩）検索</vt:lpstr>
      <vt:lpstr>（付録）告示名・略称・材料価格基準</vt:lpstr>
      <vt:lpstr>'（付録）告示名・略称・材料価格基準'!Print_Area</vt:lpstr>
      <vt:lpstr>スポーツ_Data202504!Print_Area</vt:lpstr>
      <vt:lpstr>スポーツ_検索!Print_Area</vt:lpstr>
      <vt:lpstr>'Global（人工肩）Data202407'!Print_Titles</vt:lpstr>
      <vt:lpstr>スポーツ_Data202504!Print_Titles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2018-03-20T09:29:07Z</dcterms:created>
  <dcterms:modified xsi:type="dcterms:W3CDTF">2026-01-27T01:39:48Z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0x010100897A7C572933E14C9034039F5F8AADED</vt:lpwstr>
  </property>
  <property fmtid="{D5CDD505-2E9C-101B-9397-08002B2CF9AE}" pid="3" name="MediaServiceImageTags">
    <vt:lpwstr/>
  </property>
  <property fmtid="{D5CDD505-2E9C-101B-9397-08002B2CF9AE}" pid="4" name="Order">
    <vt:r8>2432600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